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15480" windowHeight="8595" tabRatio="599" activeTab="0"/>
  </bookViews>
  <sheets>
    <sheet name="Plan inw.2011" sheetId="1" r:id="rId1"/>
  </sheets>
  <definedNames>
    <definedName name="Excel_BuiltIn_Print_Area_1_1" localSheetId="0">'Plan inw.2011'!$A$1:$H$289</definedName>
    <definedName name="Excel_BuiltIn_Print_Area_1_1">#REF!</definedName>
    <definedName name="Excel_BuiltIn_Print_Area_1_1_1" localSheetId="0">'Plan inw.2011'!$A$1:$H$289</definedName>
    <definedName name="Excel_BuiltIn_Print_Area_1_1_1">#REF!</definedName>
    <definedName name="Excel_BuiltIn_Print_Area_1_1_1_1" localSheetId="0">'Plan inw.2011'!$A$1:$H$289</definedName>
    <definedName name="Excel_BuiltIn_Print_Area_1_1_1_1">#REF!</definedName>
    <definedName name="Excel_BuiltIn_Print_Area_1_1_1_1_1" localSheetId="0">'Plan inw.2011'!$A$1:$H$289</definedName>
    <definedName name="Excel_BuiltIn_Print_Area_1_1_1_1_1">#REF!</definedName>
    <definedName name="_xlnm.Print_Area" localSheetId="0">'Plan inw.2011'!$A$1:$H$289</definedName>
    <definedName name="_xlnm.Print_Titles" localSheetId="0">'Plan inw.2011'!$4:$5</definedName>
  </definedNames>
  <calcPr fullCalcOnLoad="1"/>
</workbook>
</file>

<file path=xl/sharedStrings.xml><?xml version="1.0" encoding="utf-8"?>
<sst xmlns="http://schemas.openxmlformats.org/spreadsheetml/2006/main" count="394" uniqueCount="322">
  <si>
    <t>Lp.</t>
  </si>
  <si>
    <t>Nazwa zadania inwestycyjnego</t>
  </si>
  <si>
    <t>1</t>
  </si>
  <si>
    <t xml:space="preserve"> </t>
  </si>
  <si>
    <t>TRANSPORT I ŁĄCZNOŚĆ</t>
  </si>
  <si>
    <t>DZIAŁ 600</t>
  </si>
  <si>
    <t>2</t>
  </si>
  <si>
    <t>Budowa dróg w mieście</t>
  </si>
  <si>
    <t>rozdział 60016 § 6050</t>
  </si>
  <si>
    <t>3</t>
  </si>
  <si>
    <t>rozdział 60017 § 6050</t>
  </si>
  <si>
    <t>5</t>
  </si>
  <si>
    <t>6</t>
  </si>
  <si>
    <t>Budowa dróg na obszarach wiejskich</t>
  </si>
  <si>
    <t>7</t>
  </si>
  <si>
    <t>8</t>
  </si>
  <si>
    <t>9</t>
  </si>
  <si>
    <t>10</t>
  </si>
  <si>
    <t>Ścieżki rowerowe</t>
  </si>
  <si>
    <t>11</t>
  </si>
  <si>
    <t>Etap robót.</t>
  </si>
  <si>
    <t>12</t>
  </si>
  <si>
    <t>15</t>
  </si>
  <si>
    <t>16</t>
  </si>
  <si>
    <t>Razem dział 600</t>
  </si>
  <si>
    <t>TURYSTYKA DZIAŁ 630</t>
  </si>
  <si>
    <t>18</t>
  </si>
  <si>
    <t>rozdział 63003 § 6050</t>
  </si>
  <si>
    <t>19</t>
  </si>
  <si>
    <t>20</t>
  </si>
  <si>
    <t>21</t>
  </si>
  <si>
    <t>Razem dział 630</t>
  </si>
  <si>
    <t>22</t>
  </si>
  <si>
    <t>ADMINISTRACJA PUBLICZNA</t>
  </si>
  <si>
    <t>DZIAŁ 750</t>
  </si>
  <si>
    <t>24</t>
  </si>
  <si>
    <t>rozdział 75023 § 6050</t>
  </si>
  <si>
    <t>25</t>
  </si>
  <si>
    <t>Informatyzacja Urzędu Miejskiego</t>
  </si>
  <si>
    <t>rozdział 75023 § 6060</t>
  </si>
  <si>
    <t>26</t>
  </si>
  <si>
    <t>Razem dział 750</t>
  </si>
  <si>
    <t>31</t>
  </si>
  <si>
    <t>OŚWIATA I WYCHOWANIE</t>
  </si>
  <si>
    <t>DZIAŁ 801</t>
  </si>
  <si>
    <t>34</t>
  </si>
  <si>
    <t>rozdział 80101 § 6050</t>
  </si>
  <si>
    <t>36</t>
  </si>
  <si>
    <t>rozdział 80110 § 6050</t>
  </si>
  <si>
    <t>37</t>
  </si>
  <si>
    <t>rozdział 80104 § 6050</t>
  </si>
  <si>
    <t>Razem dział 801</t>
  </si>
  <si>
    <t>POMOC SPOŁECZNA DZIAŁ 852</t>
  </si>
  <si>
    <t>rozdział 85295 § 6050</t>
  </si>
  <si>
    <t>Razem dział 852</t>
  </si>
  <si>
    <t>GOSPODARKA KOMUNALNA</t>
  </si>
  <si>
    <t>I OCHRONA ŚRODOWISKA</t>
  </si>
  <si>
    <t>DZIAŁ 900</t>
  </si>
  <si>
    <t>Oświetlenie w mieście i gminie</t>
  </si>
  <si>
    <t>rozdział 90015 § 6050</t>
  </si>
  <si>
    <t>rozdział 90095 § 6050</t>
  </si>
  <si>
    <t>Uzupełnienie uzbrojenia terenów</t>
  </si>
  <si>
    <t>rozdział 90017 § 6050</t>
  </si>
  <si>
    <t xml:space="preserve">Razem dział  900 </t>
  </si>
  <si>
    <t xml:space="preserve">KULTURA I OCHRONA </t>
  </si>
  <si>
    <t>DZIEDZICTWA NARODOWEGO</t>
  </si>
  <si>
    <t>DZIAŁ 921</t>
  </si>
  <si>
    <t>rozdział 92109 § 6050</t>
  </si>
  <si>
    <t xml:space="preserve">Razem dział 921 </t>
  </si>
  <si>
    <t>KULTURA FIZYCZNA I SPORT</t>
  </si>
  <si>
    <t>DZIAŁ 926</t>
  </si>
  <si>
    <t>rozdział 92601 § 6050</t>
  </si>
  <si>
    <t>rozdział 92601  § 6050</t>
  </si>
  <si>
    <t>Razem dział 926</t>
  </si>
  <si>
    <t xml:space="preserve">OGÓŁEM </t>
  </si>
  <si>
    <t>Część opisowa - uwagi</t>
  </si>
  <si>
    <t>4</t>
  </si>
  <si>
    <t>I etap robót.</t>
  </si>
  <si>
    <t>13</t>
  </si>
  <si>
    <t>14</t>
  </si>
  <si>
    <t>23</t>
  </si>
  <si>
    <t>27</t>
  </si>
  <si>
    <t>29</t>
  </si>
  <si>
    <t>30</t>
  </si>
  <si>
    <t>32</t>
  </si>
  <si>
    <t>33</t>
  </si>
  <si>
    <t>35</t>
  </si>
  <si>
    <t>Zakup sprzętu i oprogramowania.</t>
  </si>
  <si>
    <t>17</t>
  </si>
  <si>
    <t>Przygotowanie i udział w projekcie.</t>
  </si>
  <si>
    <t>rozdział 90004 § 6050</t>
  </si>
  <si>
    <t>38</t>
  </si>
  <si>
    <t>39</t>
  </si>
  <si>
    <t>W ramach zadania planuje się:</t>
  </si>
  <si>
    <t>rozdział 92109 § 6060</t>
  </si>
  <si>
    <t>40</t>
  </si>
  <si>
    <t>41</t>
  </si>
  <si>
    <t>42</t>
  </si>
  <si>
    <t>rozdział 92195 § 6060</t>
  </si>
  <si>
    <t>43</t>
  </si>
  <si>
    <t>44</t>
  </si>
  <si>
    <t>45</t>
  </si>
  <si>
    <t>46</t>
  </si>
  <si>
    <t>47</t>
  </si>
  <si>
    <t>48</t>
  </si>
  <si>
    <t>49</t>
  </si>
  <si>
    <t>50</t>
  </si>
  <si>
    <t>w Goświnowicach</t>
  </si>
  <si>
    <t>51</t>
  </si>
  <si>
    <t>52</t>
  </si>
  <si>
    <t>53</t>
  </si>
  <si>
    <t>54</t>
  </si>
  <si>
    <t>55</t>
  </si>
  <si>
    <t>56</t>
  </si>
  <si>
    <t>rozdział 92695  § 6050</t>
  </si>
  <si>
    <t>do udziału w projekcie</t>
  </si>
  <si>
    <t>" Opolska eSzkoła, szkołą ku przyszłości "</t>
  </si>
  <si>
    <t>Przygotowanie Przedszkola Nr 8 w Nysie</t>
  </si>
  <si>
    <t>Przygotowanie Gimnazjum Nr 1 oraz Gimnazjum</t>
  </si>
  <si>
    <t>Nr 3 w Nysie do udziału w projekcie</t>
  </si>
  <si>
    <t>Przygotowanie Szkoły Podstawowej Nr 1 oraz</t>
  </si>
  <si>
    <t>Szkoły Podstawowej Nr 3 w Nysie do udziału</t>
  </si>
  <si>
    <t>w projekcie</t>
  </si>
  <si>
    <t>Zagospodarowanie fortecznej Wieży Ciśnień</t>
  </si>
  <si>
    <t>w Nysie wraz z terenem przyległym</t>
  </si>
  <si>
    <t>Budowa wielofunkcyjnego boiska sportowego</t>
  </si>
  <si>
    <t>w SP Nr 1 w Nysie</t>
  </si>
  <si>
    <t>Modernizacja Targowiska Miejskiego w Nysie</t>
  </si>
  <si>
    <t>Budowa i modernizacja świetlic wiejskich</t>
  </si>
  <si>
    <t>Przebudowa i rozbudowa świetlicy wiejskiej</t>
  </si>
  <si>
    <t xml:space="preserve">w Domaszkowicach </t>
  </si>
  <si>
    <t>Budowa sali gimnastycznej w Gimnazjum</t>
  </si>
  <si>
    <t>Nr 3 w Nysie</t>
  </si>
  <si>
    <t xml:space="preserve">środkow Unii Europejskiej w ramach Regionalnego Programu </t>
  </si>
  <si>
    <t>Operacyjnego Województwa Opolskiego na lata 2007-2013.</t>
  </si>
  <si>
    <t>Adaptacja budynku przy Gimnazjum Nr 2 w Nysie</t>
  </si>
  <si>
    <t xml:space="preserve"> Etap robót. </t>
  </si>
  <si>
    <t>z tego</t>
  </si>
  <si>
    <t>środki własne</t>
  </si>
  <si>
    <t>inne środki</t>
  </si>
  <si>
    <t>kredyt                bankowy</t>
  </si>
  <si>
    <t>I. Realizacja robót:</t>
  </si>
  <si>
    <t>II. Dokumentacje projektowe:</t>
  </si>
  <si>
    <t xml:space="preserve">II. Dokumentacje projektowe: </t>
  </si>
  <si>
    <t xml:space="preserve">II. Dokumentacje projektowe  </t>
  </si>
  <si>
    <t xml:space="preserve">I. Realizacja robót:     </t>
  </si>
  <si>
    <t>środki z budżetu państwa</t>
  </si>
  <si>
    <t xml:space="preserve">  </t>
  </si>
  <si>
    <t>Modernizacja pawilonu sportowego</t>
  </si>
  <si>
    <t>Kompleksowe uzbrojenie terenu Regionalnego Parku</t>
  </si>
  <si>
    <t xml:space="preserve">Przemysłowego WSSE " INVEST-PARK" na terenie </t>
  </si>
  <si>
    <t>Gminy Nysa, w obrębach wsi Radzikowice i Goświnowice</t>
  </si>
  <si>
    <r>
      <t xml:space="preserve">rozdział 90095 </t>
    </r>
    <r>
      <rPr>
        <sz val="10"/>
        <rFont val="Calibri"/>
        <family val="2"/>
      </rPr>
      <t>§</t>
    </r>
    <r>
      <rPr>
        <sz val="10"/>
        <rFont val="Times New Roman"/>
        <family val="1"/>
      </rPr>
      <t xml:space="preserve"> 6050</t>
    </r>
  </si>
  <si>
    <t>Modernizacja budynku po byłym przedszkolu w Koperni-</t>
  </si>
  <si>
    <t>kach na Wiejskie Centrum Kultury</t>
  </si>
  <si>
    <r>
      <t xml:space="preserve">rozdział 92109 </t>
    </r>
    <r>
      <rPr>
        <sz val="10"/>
        <rFont val="Calibri"/>
        <family val="2"/>
      </rPr>
      <t>§</t>
    </r>
    <r>
      <rPr>
        <sz val="10"/>
        <rFont val="Times New Roman"/>
        <family val="1"/>
      </rPr>
      <t xml:space="preserve"> 6050</t>
    </r>
  </si>
  <si>
    <t>Budowa świetlicy wiejskiej w Siestrzechowicach</t>
  </si>
  <si>
    <t>PLANOWANE  INWESTYCJE W 2011 ROKU</t>
  </si>
  <si>
    <t xml:space="preserve">1/ osiedle przy ul. Orzeszkowej - ścieżka pieszo - rowerowa + przepust </t>
  </si>
  <si>
    <t>Przebudowa ul. Wita Stwosza i Placu Staromiejskiego</t>
  </si>
  <si>
    <t xml:space="preserve">Wniosek o dofinansowanie ze </t>
  </si>
  <si>
    <t>Zakończenie zadania.</t>
  </si>
  <si>
    <t>Środki na realizację zadania.</t>
  </si>
  <si>
    <t>Środki na wykonanie termomodernizacji pawilonu sportowego.</t>
  </si>
  <si>
    <t>Przebudowa komunikacji zewnętrznej przy domu</t>
  </si>
  <si>
    <t>pogrzebowym w Lipowej</t>
  </si>
  <si>
    <t>Nakłady planowane na rok  2011</t>
  </si>
  <si>
    <t>Wniosek do Narodowego Programu Przebudowy Dróg Lokalnych</t>
  </si>
  <si>
    <t xml:space="preserve">Opracowanie dokumentacji projektowej. </t>
  </si>
  <si>
    <t xml:space="preserve">1/ Morów - zagospodarowanie terenu przed świetlicą - etap II </t>
  </si>
  <si>
    <t>Przebudowa alei na cmentarzu przy ul. Złotogłowickiej</t>
  </si>
  <si>
    <t xml:space="preserve">Urządzenie placu zabaw przy Zespole Szkolno - </t>
  </si>
  <si>
    <t>Przedszkolnym w Niwnicy</t>
  </si>
  <si>
    <t>Budowa sceny przy kortach w parku w  Białej Nyskiej</t>
  </si>
  <si>
    <t>Dokończenie budowy.</t>
  </si>
  <si>
    <t>Opracowanie dokumentacji budowy oświetlenia terenów</t>
  </si>
  <si>
    <t xml:space="preserve">zielonych przylegających do wiaty grillowej  </t>
  </si>
  <si>
    <t>w Głębinowie i realizacja I etapu</t>
  </si>
  <si>
    <t>Wykonanie podium sceny z zadaszeniem na terenie</t>
  </si>
  <si>
    <t>zielonym w Kopernikach - II etap</t>
  </si>
  <si>
    <t>2/ Kępnica - wykonanie zadaszenia placu spotkań przy świetlicy wiejskiej</t>
  </si>
  <si>
    <t>3/ Konradowa - modernizacja instalacji elektrycznej w pomieszczeniach</t>
  </si>
  <si>
    <t>Zakup chłodni do wyposażenia zaplecza gospodarczego</t>
  </si>
  <si>
    <t>( kuchni ) świetlicy w Kubicach</t>
  </si>
  <si>
    <t>Zakup stołu bilardowego z osprzętem na wyposażenie</t>
  </si>
  <si>
    <t>świetlicy w Lipowej</t>
  </si>
  <si>
    <t>( kuchni ) świetlicy w Przełęku</t>
  </si>
  <si>
    <t>Zakup patelni elektrycznej do wyposażenia zaplecza</t>
  </si>
  <si>
    <t>Zakup sprzętu nagłaśniającego na wyposażenie</t>
  </si>
  <si>
    <t>gospodarczego ( kuchni ) w WDK w Złotoglowicach</t>
  </si>
  <si>
    <t>Wiejskiego Domu Kultury w Złotogłowicach</t>
  </si>
  <si>
    <t>Hajduki Nyskie</t>
  </si>
  <si>
    <t>Wykonanie przenośnego podestu dla sołectwa</t>
  </si>
  <si>
    <t>Zakup namiotu biesiadnego dla sołectwa Radzikowice</t>
  </si>
  <si>
    <t>Budowa wiaty grillowej na boisku sportowym</t>
  </si>
  <si>
    <t>w Domaszkowicach</t>
  </si>
  <si>
    <t>Budowa wiaty grillowej i zadaszenia placu</t>
  </si>
  <si>
    <t>Kontynuacja robót.</t>
  </si>
  <si>
    <t>Budowa łapacza piłek na boisku sportowym</t>
  </si>
  <si>
    <t>w Hajdukach Nyskich</t>
  </si>
  <si>
    <t>Budowa wiaty grillowej na boisku sportowym w Iławie</t>
  </si>
  <si>
    <t>w Sękowicach</t>
  </si>
  <si>
    <t>Utwardzenie terenu na boisku sportowym ( przy placu</t>
  </si>
  <si>
    <t>do koszykówki i tenisa stołowego ) w Skorochowie</t>
  </si>
  <si>
    <t>w Wyszkowie Śląskim</t>
  </si>
  <si>
    <t>Wybrukowanie placu przed sceną na boisku sportowym</t>
  </si>
  <si>
    <t>rozdział 92601  § 6060</t>
  </si>
  <si>
    <t>w Domaszkowicach - zakup materiałów</t>
  </si>
  <si>
    <t>w Kopernikach - zakup materiałów</t>
  </si>
  <si>
    <t>Zakup kosiarki samojezdnej do koszenia boiska</t>
  </si>
  <si>
    <t>sportowego w Wierzbięcicach</t>
  </si>
  <si>
    <t>Uzupełnienie wyposażenia placu zabaw w Hanuszowie</t>
  </si>
  <si>
    <t>Wykonanie nawierzchni placu tanecznego w Regulicach</t>
  </si>
  <si>
    <t>Urządzenie placu zabaw w Skorochowie</t>
  </si>
  <si>
    <t xml:space="preserve">rozdział 90095 § 6050    </t>
  </si>
  <si>
    <t>Wyposażenie pomieszczenia Centrum Przetwarzania</t>
  </si>
  <si>
    <t>Danych</t>
  </si>
  <si>
    <t>Zakup kosiarki dla sołectwa Konradowa</t>
  </si>
  <si>
    <t>Środki na zakup.</t>
  </si>
  <si>
    <t>rozdział 90004 § 6060</t>
  </si>
  <si>
    <t>Odwodnienie boiska w Kopernikach</t>
  </si>
  <si>
    <t>Środki na opracowanie dokumentacji.</t>
  </si>
  <si>
    <t>Budowa łapacza na boisku w Konradowej</t>
  </si>
  <si>
    <t>Zasilanie boiska sportowego w Kubicach</t>
  </si>
  <si>
    <t>Środki na opracowanie dokumentacji i realizację robót.</t>
  </si>
  <si>
    <t xml:space="preserve">Środki przeznacza się na: </t>
  </si>
  <si>
    <t>rozdział 92195 § 6050</t>
  </si>
  <si>
    <t xml:space="preserve">Zakup licencji programu "Jednorazowy dodatek </t>
  </si>
  <si>
    <t xml:space="preserve">uzupełniający dla nauczycieli" </t>
  </si>
  <si>
    <t>rozdział 80114 § 6060</t>
  </si>
  <si>
    <t>Zasilanie energetyczne Wieży Wrocławskiej</t>
  </si>
  <si>
    <t>rozdział 92120 § 6050</t>
  </si>
  <si>
    <t xml:space="preserve">Wykonane zostanie oświetlenie dróg w mieście i gminie. </t>
  </si>
  <si>
    <t>środki sołectwa - 3 500 zł</t>
  </si>
  <si>
    <t xml:space="preserve">środki z funduszu sołeckiego - 10 885,17 zł </t>
  </si>
  <si>
    <t>środki z funduszu sołeckiego - 17 547,13 zł</t>
  </si>
  <si>
    <t>Środki z funduszu sołeckiego  - 6 000 zł</t>
  </si>
  <si>
    <t>Środki z funduszu sołeckiego  - 14 219,74 zł</t>
  </si>
  <si>
    <t xml:space="preserve">Środki z funduszu sołeckiego  - 7 038,68 zł </t>
  </si>
  <si>
    <t xml:space="preserve">1/ Dzielnica Górna Wieś - etap robót </t>
  </si>
  <si>
    <t xml:space="preserve">2/ ul.Opawska - etap robót </t>
  </si>
  <si>
    <t xml:space="preserve">3/ ul. Aleja Wojska Polskiego - etap robót </t>
  </si>
  <si>
    <t xml:space="preserve">1/ ul. Kaczkowskiego, Brodzińskiego </t>
  </si>
  <si>
    <t>2/ ul. Piotra Skargi</t>
  </si>
  <si>
    <t xml:space="preserve">3/ ul. Wiosenna </t>
  </si>
  <si>
    <t>III. Wykupy gruntów</t>
  </si>
  <si>
    <t xml:space="preserve">     drogowy </t>
  </si>
  <si>
    <t xml:space="preserve">2/ boczne do ul. Orląt Lwowskich </t>
  </si>
  <si>
    <t xml:space="preserve">III. Wykupy gruntów </t>
  </si>
  <si>
    <t xml:space="preserve">1/ Iława - droga i odwodnienie </t>
  </si>
  <si>
    <t>1/ Goświnowice - przepust na cieku Cielnica</t>
  </si>
  <si>
    <t xml:space="preserve">2/ Hajduki Nyskie - droga na osiedlu w rejonie cmentarza </t>
  </si>
  <si>
    <t>3/ Wierzbięcice</t>
  </si>
  <si>
    <t>4/ Tereny rekreacyjne Jeziora Nyskiego ( drogi )</t>
  </si>
  <si>
    <t>I. Realizacja robót</t>
  </si>
  <si>
    <t xml:space="preserve">II. Dokumentacje projektowe     </t>
  </si>
  <si>
    <t>28</t>
  </si>
  <si>
    <t>1. budowa ul. Racławickiej wraz z włączeniem do ul. Asnyka</t>
  </si>
  <si>
    <t>Razem dział 754</t>
  </si>
  <si>
    <t>BEZPIECZEŃSTWO PUBLICZNE I OCHRONA</t>
  </si>
  <si>
    <t>PRZECIWPOŻAROWA DZIAŁ 754</t>
  </si>
  <si>
    <t>Koperniki</t>
  </si>
  <si>
    <t>rozdział 75412 § 6050</t>
  </si>
  <si>
    <t>o dofinansowanie.</t>
  </si>
  <si>
    <t>Środki na realizację.</t>
  </si>
  <si>
    <t>Karosacja samochodu pożarniczego dla OSP</t>
  </si>
  <si>
    <t>Brama wjazdowa do budynku remizy OSP Domaszkowice</t>
  </si>
  <si>
    <t>Kramera</t>
  </si>
  <si>
    <t>Zakup 2 zestawów OSP R1 z deską i szynami</t>
  </si>
  <si>
    <t>rozdział 75412 § 6060</t>
  </si>
  <si>
    <t>57</t>
  </si>
  <si>
    <t>58</t>
  </si>
  <si>
    <t>59</t>
  </si>
  <si>
    <t>Środki na zakup zestawów dla OSP Niwnica i OSP Domaszkowice.</t>
  </si>
  <si>
    <t>Opracowanie dokumentacji  projektowych i roboty:</t>
  </si>
  <si>
    <t>1/ sieć wodociągowa i kanalizacja sanitarna w ulicy bocznej do ul. Wiejskiej</t>
  </si>
  <si>
    <t>w Jędrzychowie - dokumentacja projektowa</t>
  </si>
  <si>
    <t xml:space="preserve">2/ rozdzielenie kanalizacji ogólnospławnej w ul. Chodowieckiego w Nysie - </t>
  </si>
  <si>
    <t>dokumentacja projektowa</t>
  </si>
  <si>
    <t>3/ kanalizacja deszczowa w ul. Chełmońskiego w Nysie - etap robót</t>
  </si>
  <si>
    <t>4/ inne.</t>
  </si>
  <si>
    <t>Środki z funduszu sołeckiego - 7 947,20 zł.</t>
  </si>
  <si>
    <t>Środki sołectwa - 10 000 zł.</t>
  </si>
  <si>
    <t>Środki z funduszu sołeckiego - 19 827,26 zł.</t>
  </si>
  <si>
    <t>Środki na opracowanie koncepcji oraz dokumentacji.</t>
  </si>
  <si>
    <t>świetlicy dla zamontowania piecy elektrycznych wyładowaniowych - środki</t>
  </si>
  <si>
    <t>z funduszu sołeckiego  - 9 457,60 zł.</t>
  </si>
  <si>
    <t>Środki sołectwa - 5 000 zł.</t>
  </si>
  <si>
    <t>Środki z funduszu sołeckiego - 8 149 zł.</t>
  </si>
  <si>
    <t>Środki sołectwa - 2 000 zł.</t>
  </si>
  <si>
    <t>Środki z funduszu sołeckiego - 8 000 zł.</t>
  </si>
  <si>
    <t>Środki sołectwa  - 3 300 zł.</t>
  </si>
  <si>
    <t>Środki z funduszu sołeckiego  - 8 704,17 zł.</t>
  </si>
  <si>
    <t>Środki z funduszu sołeckiego - 6 661,96 zł.</t>
  </si>
  <si>
    <t>Środki z funduszu sołeckiego - 7 653,32 zł.</t>
  </si>
  <si>
    <t>Środki z funduszu sołeckiego  - 6 600 zł.</t>
  </si>
  <si>
    <t>Środki  sołectwa  - 3 000 zł.</t>
  </si>
  <si>
    <t>Środki z funduszu sołeckiego  - 2 474,81 zł.</t>
  </si>
  <si>
    <t>Środki z funduszu sołeckiego  - 6 000 zł.</t>
  </si>
  <si>
    <t>Środki z funduszu sołeckiego  - 12 842 zł.</t>
  </si>
  <si>
    <t>Środki z funduszu sołeckiego  - 10 330 zł.</t>
  </si>
  <si>
    <t>Środki z funduszu sołeckiego - 12 000 zł.</t>
  </si>
  <si>
    <t>Środki sołectwa - 7 016 zł.</t>
  </si>
  <si>
    <t>Dokumentacja projektowa i realizacja.</t>
  </si>
  <si>
    <t>Środki sołectwa  - 4 000 zł.</t>
  </si>
  <si>
    <t>Środki z funduszu sołeckiego  - 11 995,49 zł.</t>
  </si>
  <si>
    <t>Środki z funduszu sołeckiego  - 4 000 zł.</t>
  </si>
  <si>
    <t>Środki z funduszu sołeckiego - 4 000 zł.</t>
  </si>
  <si>
    <t>Środki sołectwa  - 4 482 zł.</t>
  </si>
  <si>
    <t>Środki z funduszu sołeckiego  - 5 000 zł.</t>
  </si>
  <si>
    <t>Środki z funduszu sołeckiego - 18 855,72 zł.</t>
  </si>
  <si>
    <t>Zakończenie robót.</t>
  </si>
  <si>
    <t>Rewitalizacja Rynku w Nysie</t>
  </si>
  <si>
    <t>Realizacja robót: etap I - odcinek ul. Krzywoustego od Rynku do Wieży</t>
  </si>
  <si>
    <t>Ziębickiej.</t>
  </si>
  <si>
    <t>Weryfikacja dokumentacji projektowej oraz rozpoczęcie robót.</t>
  </si>
  <si>
    <t>60</t>
  </si>
  <si>
    <t>Środki sołectwa  - 5 000 zł.</t>
  </si>
  <si>
    <t>na potrzeby Ośrodka Pomocy Społecznej oraz</t>
  </si>
  <si>
    <t>Inkubatora Organizacji Społecznych</t>
  </si>
  <si>
    <t>Załącznik Nr 4 do uchwały Nr IV/23/11</t>
  </si>
  <si>
    <t>Rady Miejskiej w Nysie z  dnia 31 stycznia 2011r.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</si>
</sst>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_-* #,##0._z_ł_-;\-* #,##0._z_ł_-;_-* \-??\ _z_ł_-;_-@_-"/>
    <numFmt numFmtId="166" formatCode="#,##0&quot; zł&quot;;[Red]\-#,##0&quot; zł&quot;"/>
  </numFmts>
  <fonts count="46">
    <font>
      <sz val="10"/>
      <name val="Arial CE"/>
      <family val="2"/>
    </font>
    <font>
      <sz val="11"/>
      <color indexed="8"/>
      <name val="Czcionka tekstu podstawowego"/>
      <family val="2"/>
    </font>
    <font>
      <sz val="8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0"/>
      <name val="Calibri"/>
      <family val="2"/>
    </font>
    <font>
      <u val="single"/>
      <sz val="10"/>
      <name val="Times New Roman"/>
      <family val="1"/>
    </font>
    <font>
      <u val="single"/>
      <sz val="10"/>
      <color indexed="10"/>
      <name val="Times New Roman"/>
      <family val="1"/>
    </font>
    <font>
      <u val="single"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 style="medium">
        <color indexed="8"/>
      </right>
      <top/>
      <bottom style="thin"/>
    </border>
    <border>
      <left/>
      <right style="thin">
        <color indexed="8"/>
      </right>
      <top/>
      <bottom/>
    </border>
    <border>
      <left style="thin"/>
      <right style="medium">
        <color indexed="8"/>
      </right>
      <top style="thin">
        <color indexed="8"/>
      </top>
      <bottom/>
    </border>
    <border>
      <left style="thin"/>
      <right style="medium">
        <color indexed="8"/>
      </right>
      <top/>
      <bottom/>
    </border>
    <border>
      <left/>
      <right style="thin">
        <color indexed="8"/>
      </right>
      <top/>
      <bottom style="thin"/>
    </border>
    <border>
      <left style="thin"/>
      <right style="medium">
        <color indexed="8"/>
      </right>
      <top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/>
      <bottom style="thin"/>
    </border>
    <border>
      <left style="medium">
        <color indexed="8"/>
      </left>
      <right/>
      <top/>
      <bottom style="medium"/>
    </border>
    <border>
      <left style="thin"/>
      <right style="thin"/>
      <top style="medium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/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/>
      <right style="medium"/>
      <top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/>
    </border>
    <border>
      <left/>
      <right/>
      <top style="medium"/>
      <bottom style="medium"/>
    </border>
    <border>
      <left style="thin">
        <color indexed="8"/>
      </left>
      <right style="thin"/>
      <top/>
      <bottom style="thin"/>
    </border>
    <border>
      <left style="medium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medium">
        <color indexed="8"/>
      </right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/>
      <top style="thin"/>
      <bottom/>
    </border>
    <border>
      <left style="medium"/>
      <right style="thin">
        <color indexed="8"/>
      </right>
      <top/>
      <bottom style="thin"/>
    </border>
    <border>
      <left/>
      <right style="medium"/>
      <top/>
      <bottom style="thin"/>
    </border>
    <border>
      <left style="thin"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4" fontId="0" fillId="0" borderId="0" applyFill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65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11" xfId="0" applyNumberFormat="1" applyFont="1" applyFill="1" applyBorder="1" applyAlignment="1">
      <alignment wrapText="1"/>
    </xf>
    <xf numFmtId="49" fontId="4" fillId="33" borderId="12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 wrapText="1"/>
    </xf>
    <xf numFmtId="49" fontId="4" fillId="33" borderId="18" xfId="0" applyNumberFormat="1" applyFont="1" applyFill="1" applyBorder="1" applyAlignment="1">
      <alignment horizontal="center"/>
    </xf>
    <xf numFmtId="3" fontId="4" fillId="33" borderId="19" xfId="0" applyNumberFormat="1" applyFont="1" applyFill="1" applyBorder="1" applyAlignment="1">
      <alignment/>
    </xf>
    <xf numFmtId="3" fontId="4" fillId="33" borderId="20" xfId="0" applyNumberFormat="1" applyFont="1" applyFill="1" applyBorder="1" applyAlignment="1">
      <alignment wrapText="1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21" xfId="0" applyFont="1" applyBorder="1" applyAlignment="1">
      <alignment wrapText="1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3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23" xfId="0" applyFont="1" applyBorder="1" applyAlignment="1">
      <alignment wrapText="1"/>
    </xf>
    <xf numFmtId="3" fontId="4" fillId="0" borderId="21" xfId="0" applyNumberFormat="1" applyFont="1" applyFill="1" applyBorder="1" applyAlignment="1">
      <alignment wrapText="1"/>
    </xf>
    <xf numFmtId="49" fontId="4" fillId="0" borderId="24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49" fontId="4" fillId="0" borderId="24" xfId="0" applyNumberFormat="1" applyFont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30" xfId="0" applyFont="1" applyBorder="1" applyAlignment="1">
      <alignment/>
    </xf>
    <xf numFmtId="0" fontId="4" fillId="0" borderId="25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1" xfId="0" applyFont="1" applyBorder="1" applyAlignment="1">
      <alignment wrapText="1"/>
    </xf>
    <xf numFmtId="49" fontId="4" fillId="0" borderId="26" xfId="0" applyNumberFormat="1" applyFont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Border="1" applyAlignment="1">
      <alignment/>
    </xf>
    <xf numFmtId="0" fontId="4" fillId="0" borderId="33" xfId="0" applyFont="1" applyBorder="1" applyAlignment="1">
      <alignment/>
    </xf>
    <xf numFmtId="166" fontId="4" fillId="0" borderId="17" xfId="0" applyNumberFormat="1" applyFont="1" applyBorder="1" applyAlignment="1">
      <alignment wrapText="1"/>
    </xf>
    <xf numFmtId="3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34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0" fontId="4" fillId="0" borderId="35" xfId="0" applyFont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3" fontId="4" fillId="0" borderId="27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33" borderId="22" xfId="0" applyFont="1" applyFill="1" applyBorder="1" applyAlignment="1">
      <alignment wrapText="1"/>
    </xf>
    <xf numFmtId="49" fontId="4" fillId="33" borderId="34" xfId="0" applyNumberFormat="1" applyFont="1" applyFill="1" applyBorder="1" applyAlignment="1">
      <alignment horizontal="center"/>
    </xf>
    <xf numFmtId="3" fontId="4" fillId="33" borderId="28" xfId="0" applyNumberFormat="1" applyFont="1" applyFill="1" applyBorder="1" applyAlignment="1">
      <alignment/>
    </xf>
    <xf numFmtId="0" fontId="4" fillId="33" borderId="21" xfId="0" applyFont="1" applyFill="1" applyBorder="1" applyAlignment="1">
      <alignment wrapText="1"/>
    </xf>
    <xf numFmtId="49" fontId="4" fillId="33" borderId="36" xfId="0" applyNumberFormat="1" applyFont="1" applyFill="1" applyBorder="1" applyAlignment="1">
      <alignment horizontal="center"/>
    </xf>
    <xf numFmtId="0" fontId="4" fillId="33" borderId="37" xfId="0" applyFont="1" applyFill="1" applyBorder="1" applyAlignment="1">
      <alignment/>
    </xf>
    <xf numFmtId="3" fontId="4" fillId="33" borderId="37" xfId="0" applyNumberFormat="1" applyFont="1" applyFill="1" applyBorder="1" applyAlignment="1">
      <alignment/>
    </xf>
    <xf numFmtId="3" fontId="4" fillId="33" borderId="38" xfId="0" applyNumberFormat="1" applyFont="1" applyFill="1" applyBorder="1" applyAlignment="1">
      <alignment/>
    </xf>
    <xf numFmtId="0" fontId="4" fillId="33" borderId="39" xfId="0" applyFont="1" applyFill="1" applyBorder="1" applyAlignment="1">
      <alignment wrapText="1"/>
    </xf>
    <xf numFmtId="0" fontId="4" fillId="33" borderId="20" xfId="0" applyFont="1" applyFill="1" applyBorder="1" applyAlignment="1">
      <alignment wrapText="1"/>
    </xf>
    <xf numFmtId="49" fontId="4" fillId="0" borderId="12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4" fillId="0" borderId="37" xfId="0" applyFont="1" applyBorder="1" applyAlignment="1">
      <alignment/>
    </xf>
    <xf numFmtId="3" fontId="4" fillId="0" borderId="37" xfId="0" applyNumberFormat="1" applyFont="1" applyBorder="1" applyAlignment="1">
      <alignment/>
    </xf>
    <xf numFmtId="0" fontId="4" fillId="0" borderId="37" xfId="0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0" fontId="4" fillId="0" borderId="35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17" xfId="0" applyFont="1" applyFill="1" applyBorder="1" applyAlignment="1">
      <alignment wrapText="1"/>
    </xf>
    <xf numFmtId="49" fontId="4" fillId="33" borderId="24" xfId="0" applyNumberFormat="1" applyFont="1" applyFill="1" applyBorder="1" applyAlignment="1">
      <alignment horizontal="center"/>
    </xf>
    <xf numFmtId="3" fontId="4" fillId="33" borderId="25" xfId="0" applyNumberFormat="1" applyFont="1" applyFill="1" applyBorder="1" applyAlignment="1">
      <alignment/>
    </xf>
    <xf numFmtId="0" fontId="4" fillId="33" borderId="35" xfId="0" applyFont="1" applyFill="1" applyBorder="1" applyAlignment="1">
      <alignment wrapText="1"/>
    </xf>
    <xf numFmtId="0" fontId="4" fillId="0" borderId="40" xfId="0" applyFont="1" applyFill="1" applyBorder="1" applyAlignment="1">
      <alignment/>
    </xf>
    <xf numFmtId="0" fontId="4" fillId="33" borderId="41" xfId="0" applyFont="1" applyFill="1" applyBorder="1" applyAlignment="1">
      <alignment wrapText="1"/>
    </xf>
    <xf numFmtId="0" fontId="4" fillId="33" borderId="42" xfId="0" applyFont="1" applyFill="1" applyBorder="1" applyAlignment="1">
      <alignment wrapText="1"/>
    </xf>
    <xf numFmtId="0" fontId="4" fillId="0" borderId="43" xfId="0" applyFont="1" applyFill="1" applyBorder="1" applyAlignment="1">
      <alignment/>
    </xf>
    <xf numFmtId="0" fontId="4" fillId="33" borderId="44" xfId="0" applyFont="1" applyFill="1" applyBorder="1" applyAlignment="1">
      <alignment wrapText="1"/>
    </xf>
    <xf numFmtId="0" fontId="4" fillId="33" borderId="45" xfId="0" applyFont="1" applyFill="1" applyBorder="1" applyAlignment="1">
      <alignment wrapText="1"/>
    </xf>
    <xf numFmtId="49" fontId="4" fillId="33" borderId="46" xfId="0" applyNumberFormat="1" applyFont="1" applyFill="1" applyBorder="1" applyAlignment="1">
      <alignment horizontal="center"/>
    </xf>
    <xf numFmtId="0" fontId="3" fillId="33" borderId="47" xfId="0" applyFont="1" applyFill="1" applyBorder="1" applyAlignment="1">
      <alignment vertical="top"/>
    </xf>
    <xf numFmtId="3" fontId="4" fillId="33" borderId="47" xfId="0" applyNumberFormat="1" applyFont="1" applyFill="1" applyBorder="1" applyAlignment="1">
      <alignment/>
    </xf>
    <xf numFmtId="0" fontId="4" fillId="33" borderId="48" xfId="0" applyFont="1" applyFill="1" applyBorder="1" applyAlignment="1">
      <alignment wrapText="1"/>
    </xf>
    <xf numFmtId="0" fontId="4" fillId="33" borderId="49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4" fillId="33" borderId="21" xfId="0" applyNumberFormat="1" applyFont="1" applyFill="1" applyBorder="1" applyAlignment="1">
      <alignment wrapText="1"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0" fontId="4" fillId="0" borderId="50" xfId="0" applyFont="1" applyBorder="1" applyAlignment="1">
      <alignment wrapText="1"/>
    </xf>
    <xf numFmtId="3" fontId="4" fillId="0" borderId="51" xfId="0" applyNumberFormat="1" applyFont="1" applyBorder="1" applyAlignment="1">
      <alignment/>
    </xf>
    <xf numFmtId="0" fontId="4" fillId="0" borderId="39" xfId="0" applyFont="1" applyBorder="1" applyAlignment="1">
      <alignment wrapText="1"/>
    </xf>
    <xf numFmtId="49" fontId="4" fillId="0" borderId="52" xfId="0" applyNumberFormat="1" applyFont="1" applyBorder="1" applyAlignment="1">
      <alignment horizontal="center"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3" fontId="4" fillId="0" borderId="55" xfId="0" applyNumberFormat="1" applyFont="1" applyBorder="1" applyAlignment="1">
      <alignment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 wrapText="1"/>
    </xf>
    <xf numFmtId="49" fontId="4" fillId="0" borderId="57" xfId="0" applyNumberFormat="1" applyFont="1" applyBorder="1" applyAlignment="1">
      <alignment horizontal="center"/>
    </xf>
    <xf numFmtId="0" fontId="4" fillId="0" borderId="39" xfId="0" applyFont="1" applyBorder="1" applyAlignment="1">
      <alignment/>
    </xf>
    <xf numFmtId="49" fontId="4" fillId="0" borderId="58" xfId="0" applyNumberFormat="1" applyFont="1" applyBorder="1" applyAlignment="1">
      <alignment horizontal="center"/>
    </xf>
    <xf numFmtId="3" fontId="3" fillId="33" borderId="22" xfId="0" applyNumberFormat="1" applyFont="1" applyFill="1" applyBorder="1" applyAlignment="1">
      <alignment wrapText="1"/>
    </xf>
    <xf numFmtId="3" fontId="4" fillId="33" borderId="59" xfId="0" applyNumberFormat="1" applyFont="1" applyFill="1" applyBorder="1" applyAlignment="1">
      <alignment/>
    </xf>
    <xf numFmtId="0" fontId="4" fillId="0" borderId="60" xfId="0" applyFont="1" applyBorder="1" applyAlignment="1">
      <alignment/>
    </xf>
    <xf numFmtId="3" fontId="4" fillId="0" borderId="61" xfId="0" applyNumberFormat="1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3" xfId="0" applyFont="1" applyBorder="1" applyAlignment="1">
      <alignment/>
    </xf>
    <xf numFmtId="3" fontId="4" fillId="0" borderId="63" xfId="0" applyNumberFormat="1" applyFont="1" applyBorder="1" applyAlignment="1">
      <alignment/>
    </xf>
    <xf numFmtId="4" fontId="4" fillId="0" borderId="40" xfId="0" applyNumberFormat="1" applyFont="1" applyBorder="1" applyAlignment="1">
      <alignment/>
    </xf>
    <xf numFmtId="0" fontId="6" fillId="33" borderId="17" xfId="0" applyFont="1" applyFill="1" applyBorder="1" applyAlignment="1">
      <alignment wrapText="1"/>
    </xf>
    <xf numFmtId="4" fontId="3" fillId="33" borderId="64" xfId="0" applyNumberFormat="1" applyFont="1" applyFill="1" applyBorder="1" applyAlignment="1">
      <alignment horizontal="right" vertical="center"/>
    </xf>
    <xf numFmtId="3" fontId="3" fillId="33" borderId="64" xfId="0" applyNumberFormat="1" applyFont="1" applyFill="1" applyBorder="1" applyAlignment="1">
      <alignment horizontal="right" vertical="center"/>
    </xf>
    <xf numFmtId="0" fontId="4" fillId="0" borderId="65" xfId="0" applyFont="1" applyBorder="1" applyAlignment="1">
      <alignment wrapText="1"/>
    </xf>
    <xf numFmtId="0" fontId="7" fillId="0" borderId="0" xfId="0" applyFont="1" applyBorder="1" applyAlignment="1">
      <alignment/>
    </xf>
    <xf numFmtId="3" fontId="3" fillId="33" borderId="66" xfId="0" applyNumberFormat="1" applyFont="1" applyFill="1" applyBorder="1" applyAlignment="1">
      <alignment/>
    </xf>
    <xf numFmtId="0" fontId="3" fillId="33" borderId="67" xfId="0" applyFont="1" applyFill="1" applyBorder="1" applyAlignment="1">
      <alignment/>
    </xf>
    <xf numFmtId="3" fontId="3" fillId="33" borderId="19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3" fontId="4" fillId="33" borderId="61" xfId="0" applyNumberFormat="1" applyFont="1" applyFill="1" applyBorder="1" applyAlignment="1">
      <alignment/>
    </xf>
    <xf numFmtId="4" fontId="3" fillId="33" borderId="19" xfId="0" applyNumberFormat="1" applyFont="1" applyFill="1" applyBorder="1" applyAlignment="1">
      <alignment/>
    </xf>
    <xf numFmtId="49" fontId="4" fillId="0" borderId="68" xfId="0" applyNumberFormat="1" applyFont="1" applyBorder="1" applyAlignment="1">
      <alignment horizontal="center"/>
    </xf>
    <xf numFmtId="0" fontId="3" fillId="33" borderId="69" xfId="0" applyFont="1" applyFill="1" applyBorder="1" applyAlignment="1">
      <alignment/>
    </xf>
    <xf numFmtId="4" fontId="3" fillId="33" borderId="67" xfId="0" applyNumberFormat="1" applyFont="1" applyFill="1" applyBorder="1" applyAlignment="1">
      <alignment horizontal="right" vertical="center"/>
    </xf>
    <xf numFmtId="4" fontId="3" fillId="33" borderId="19" xfId="0" applyNumberFormat="1" applyFont="1" applyFill="1" applyBorder="1" applyAlignment="1">
      <alignment horizontal="right" vertical="center"/>
    </xf>
    <xf numFmtId="3" fontId="3" fillId="33" borderId="19" xfId="0" applyNumberFormat="1" applyFont="1" applyFill="1" applyBorder="1" applyAlignment="1">
      <alignment horizontal="right" vertical="center"/>
    </xf>
    <xf numFmtId="0" fontId="4" fillId="0" borderId="63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70" xfId="0" applyFont="1" applyBorder="1" applyAlignment="1">
      <alignment wrapText="1"/>
    </xf>
    <xf numFmtId="49" fontId="4" fillId="0" borderId="71" xfId="0" applyNumberFormat="1" applyFont="1" applyFill="1" applyBorder="1" applyAlignment="1">
      <alignment horizontal="center"/>
    </xf>
    <xf numFmtId="0" fontId="4" fillId="0" borderId="72" xfId="0" applyFont="1" applyBorder="1" applyAlignment="1">
      <alignment wrapText="1"/>
    </xf>
    <xf numFmtId="0" fontId="4" fillId="0" borderId="73" xfId="0" applyFont="1" applyBorder="1" applyAlignment="1">
      <alignment wrapText="1"/>
    </xf>
    <xf numFmtId="166" fontId="4" fillId="0" borderId="73" xfId="0" applyNumberFormat="1" applyFont="1" applyFill="1" applyBorder="1" applyAlignment="1">
      <alignment wrapText="1"/>
    </xf>
    <xf numFmtId="49" fontId="4" fillId="0" borderId="71" xfId="0" applyNumberFormat="1" applyFont="1" applyBorder="1" applyAlignment="1">
      <alignment horizontal="center"/>
    </xf>
    <xf numFmtId="0" fontId="4" fillId="0" borderId="74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21" xfId="0" applyFont="1" applyBorder="1" applyAlignment="1">
      <alignment horizontal="left" wrapText="1"/>
    </xf>
    <xf numFmtId="0" fontId="0" fillId="0" borderId="63" xfId="0" applyFont="1" applyBorder="1" applyAlignment="1">
      <alignment/>
    </xf>
    <xf numFmtId="0" fontId="4" fillId="0" borderId="61" xfId="0" applyFont="1" applyFill="1" applyBorder="1" applyAlignment="1">
      <alignment/>
    </xf>
    <xf numFmtId="164" fontId="0" fillId="0" borderId="0" xfId="42" applyAlignment="1">
      <alignment/>
    </xf>
    <xf numFmtId="0" fontId="4" fillId="0" borderId="42" xfId="0" applyFont="1" applyBorder="1" applyAlignment="1">
      <alignment wrapText="1"/>
    </xf>
    <xf numFmtId="3" fontId="4" fillId="33" borderId="75" xfId="0" applyNumberFormat="1" applyFont="1" applyFill="1" applyBorder="1" applyAlignment="1">
      <alignment/>
    </xf>
    <xf numFmtId="0" fontId="4" fillId="0" borderId="76" xfId="0" applyFont="1" applyBorder="1" applyAlignment="1">
      <alignment/>
    </xf>
    <xf numFmtId="0" fontId="3" fillId="33" borderId="17" xfId="0" applyFont="1" applyFill="1" applyBorder="1" applyAlignment="1">
      <alignment wrapText="1"/>
    </xf>
    <xf numFmtId="49" fontId="4" fillId="33" borderId="57" xfId="0" applyNumberFormat="1" applyFont="1" applyFill="1" applyBorder="1" applyAlignment="1">
      <alignment horizontal="center"/>
    </xf>
    <xf numFmtId="0" fontId="3" fillId="33" borderId="28" xfId="0" applyFont="1" applyFill="1" applyBorder="1" applyAlignment="1">
      <alignment/>
    </xf>
    <xf numFmtId="0" fontId="3" fillId="33" borderId="77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 wrapText="1"/>
    </xf>
    <xf numFmtId="3" fontId="3" fillId="33" borderId="77" xfId="0" applyNumberFormat="1" applyFont="1" applyFill="1" applyBorder="1" applyAlignment="1">
      <alignment horizontal="center" vertical="center" wrapText="1"/>
    </xf>
    <xf numFmtId="0" fontId="0" fillId="0" borderId="78" xfId="0" applyFont="1" applyBorder="1" applyAlignment="1">
      <alignment/>
    </xf>
    <xf numFmtId="0" fontId="3" fillId="0" borderId="79" xfId="0" applyFont="1" applyBorder="1" applyAlignment="1">
      <alignment/>
    </xf>
    <xf numFmtId="0" fontId="3" fillId="0" borderId="80" xfId="0" applyFont="1" applyBorder="1" applyAlignment="1">
      <alignment/>
    </xf>
    <xf numFmtId="3" fontId="3" fillId="0" borderId="81" xfId="0" applyNumberFormat="1" applyFont="1" applyBorder="1" applyAlignment="1">
      <alignment/>
    </xf>
    <xf numFmtId="3" fontId="4" fillId="0" borderId="82" xfId="0" applyNumberFormat="1" applyFont="1" applyBorder="1" applyAlignment="1">
      <alignment wrapText="1"/>
    </xf>
    <xf numFmtId="49" fontId="4" fillId="0" borderId="83" xfId="0" applyNumberFormat="1" applyFont="1" applyBorder="1" applyAlignment="1">
      <alignment horizontal="center"/>
    </xf>
    <xf numFmtId="4" fontId="4" fillId="33" borderId="16" xfId="0" applyNumberFormat="1" applyFont="1" applyFill="1" applyBorder="1" applyAlignment="1">
      <alignment/>
    </xf>
    <xf numFmtId="3" fontId="4" fillId="33" borderId="70" xfId="0" applyNumberFormat="1" applyFont="1" applyFill="1" applyBorder="1" applyAlignment="1">
      <alignment wrapText="1"/>
    </xf>
    <xf numFmtId="3" fontId="4" fillId="0" borderId="39" xfId="0" applyNumberFormat="1" applyFont="1" applyFill="1" applyBorder="1" applyAlignment="1">
      <alignment wrapText="1"/>
    </xf>
    <xf numFmtId="165" fontId="0" fillId="0" borderId="0" xfId="42" applyNumberFormat="1" applyFont="1" applyFill="1" applyBorder="1" applyAlignment="1" applyProtection="1">
      <alignment/>
      <protection/>
    </xf>
    <xf numFmtId="165" fontId="0" fillId="0" borderId="78" xfId="42" applyNumberFormat="1" applyFont="1" applyFill="1" applyBorder="1" applyAlignment="1" applyProtection="1">
      <alignment/>
      <protection/>
    </xf>
    <xf numFmtId="165" fontId="0" fillId="0" borderId="63" xfId="42" applyNumberFormat="1" applyFont="1" applyFill="1" applyBorder="1" applyAlignment="1" applyProtection="1">
      <alignment/>
      <protection/>
    </xf>
    <xf numFmtId="0" fontId="4" fillId="0" borderId="31" xfId="0" applyFont="1" applyFill="1" applyBorder="1" applyAlignment="1">
      <alignment/>
    </xf>
    <xf numFmtId="0" fontId="4" fillId="0" borderId="84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11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33" borderId="22" xfId="0" applyFont="1" applyFill="1" applyBorder="1" applyAlignment="1">
      <alignment wrapText="1"/>
    </xf>
    <xf numFmtId="49" fontId="4" fillId="0" borderId="85" xfId="0" applyNumberFormat="1" applyFont="1" applyFill="1" applyBorder="1" applyAlignment="1">
      <alignment horizontal="center"/>
    </xf>
    <xf numFmtId="166" fontId="4" fillId="0" borderId="86" xfId="0" applyNumberFormat="1" applyFont="1" applyFill="1" applyBorder="1" applyAlignment="1">
      <alignment wrapText="1"/>
    </xf>
    <xf numFmtId="166" fontId="4" fillId="0" borderId="87" xfId="0" applyNumberFormat="1" applyFont="1" applyFill="1" applyBorder="1" applyAlignment="1">
      <alignment/>
    </xf>
    <xf numFmtId="4" fontId="4" fillId="0" borderId="27" xfId="0" applyNumberFormat="1" applyFont="1" applyBorder="1" applyAlignment="1">
      <alignment/>
    </xf>
    <xf numFmtId="0" fontId="4" fillId="0" borderId="88" xfId="0" applyFont="1" applyBorder="1" applyAlignment="1">
      <alignment wrapText="1"/>
    </xf>
    <xf numFmtId="49" fontId="4" fillId="0" borderId="89" xfId="0" applyNumberFormat="1" applyFont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0" fontId="4" fillId="0" borderId="88" xfId="0" applyFont="1" applyBorder="1" applyAlignment="1">
      <alignment/>
    </xf>
    <xf numFmtId="49" fontId="4" fillId="33" borderId="26" xfId="0" applyNumberFormat="1" applyFont="1" applyFill="1" applyBorder="1" applyAlignment="1">
      <alignment horizontal="center"/>
    </xf>
    <xf numFmtId="0" fontId="4" fillId="0" borderId="90" xfId="0" applyFont="1" applyFill="1" applyBorder="1" applyAlignment="1">
      <alignment/>
    </xf>
    <xf numFmtId="3" fontId="4" fillId="33" borderId="33" xfId="0" applyNumberFormat="1" applyFont="1" applyFill="1" applyBorder="1" applyAlignment="1">
      <alignment/>
    </xf>
    <xf numFmtId="49" fontId="4" fillId="33" borderId="68" xfId="0" applyNumberFormat="1" applyFont="1" applyFill="1" applyBorder="1" applyAlignment="1">
      <alignment horizontal="center"/>
    </xf>
    <xf numFmtId="0" fontId="3" fillId="33" borderId="66" xfId="0" applyFont="1" applyFill="1" applyBorder="1" applyAlignment="1">
      <alignment/>
    </xf>
    <xf numFmtId="4" fontId="3" fillId="33" borderId="66" xfId="0" applyNumberFormat="1" applyFont="1" applyFill="1" applyBorder="1" applyAlignment="1">
      <alignment/>
    </xf>
    <xf numFmtId="4" fontId="4" fillId="33" borderId="27" xfId="0" applyNumberFormat="1" applyFont="1" applyFill="1" applyBorder="1" applyAlignment="1">
      <alignment/>
    </xf>
    <xf numFmtId="0" fontId="4" fillId="33" borderId="88" xfId="0" applyFont="1" applyFill="1" applyBorder="1" applyAlignment="1">
      <alignment wrapText="1"/>
    </xf>
    <xf numFmtId="3" fontId="4" fillId="33" borderId="91" xfId="0" applyNumberFormat="1" applyFont="1" applyFill="1" applyBorder="1" applyAlignment="1">
      <alignment wrapText="1"/>
    </xf>
    <xf numFmtId="4" fontId="4" fillId="0" borderId="27" xfId="0" applyNumberFormat="1" applyFont="1" applyFill="1" applyBorder="1" applyAlignment="1">
      <alignment/>
    </xf>
    <xf numFmtId="4" fontId="4" fillId="0" borderId="28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/>
    </xf>
    <xf numFmtId="4" fontId="4" fillId="0" borderId="33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3" fillId="0" borderId="80" xfId="0" applyNumberFormat="1" applyFont="1" applyBorder="1" applyAlignment="1">
      <alignment/>
    </xf>
    <xf numFmtId="4" fontId="4" fillId="33" borderId="13" xfId="0" applyNumberFormat="1" applyFont="1" applyFill="1" applyBorder="1" applyAlignment="1">
      <alignment/>
    </xf>
    <xf numFmtId="4" fontId="4" fillId="33" borderId="37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3" fillId="33" borderId="19" xfId="0" applyNumberFormat="1" applyFont="1" applyFill="1" applyBorder="1" applyAlignment="1">
      <alignment horizontal="right"/>
    </xf>
    <xf numFmtId="4" fontId="4" fillId="33" borderId="0" xfId="0" applyNumberFormat="1" applyFont="1" applyFill="1" applyBorder="1" applyAlignment="1">
      <alignment/>
    </xf>
    <xf numFmtId="4" fontId="4" fillId="33" borderId="25" xfId="0" applyNumberFormat="1" applyFont="1" applyFill="1" applyBorder="1" applyAlignment="1">
      <alignment/>
    </xf>
    <xf numFmtId="4" fontId="4" fillId="33" borderId="4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92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43" xfId="0" applyNumberFormat="1" applyFont="1" applyBorder="1" applyAlignment="1">
      <alignment/>
    </xf>
    <xf numFmtId="4" fontId="4" fillId="0" borderId="93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4" fontId="4" fillId="0" borderId="28" xfId="0" applyNumberFormat="1" applyFont="1" applyBorder="1" applyAlignment="1">
      <alignment/>
    </xf>
    <xf numFmtId="4" fontId="5" fillId="0" borderId="25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4" fontId="4" fillId="33" borderId="47" xfId="0" applyNumberFormat="1" applyFont="1" applyFill="1" applyBorder="1" applyAlignment="1">
      <alignment/>
    </xf>
    <xf numFmtId="4" fontId="4" fillId="33" borderId="94" xfId="0" applyNumberFormat="1" applyFont="1" applyFill="1" applyBorder="1" applyAlignment="1">
      <alignment/>
    </xf>
    <xf numFmtId="4" fontId="4" fillId="33" borderId="76" xfId="0" applyNumberFormat="1" applyFont="1" applyFill="1" applyBorder="1" applyAlignment="1">
      <alignment/>
    </xf>
    <xf numFmtId="4" fontId="3" fillId="0" borderId="9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96" xfId="0" applyFont="1" applyBorder="1" applyAlignment="1">
      <alignment/>
    </xf>
    <xf numFmtId="0" fontId="4" fillId="0" borderId="44" xfId="0" applyFont="1" applyBorder="1" applyAlignment="1">
      <alignment wrapText="1"/>
    </xf>
    <xf numFmtId="3" fontId="4" fillId="33" borderId="51" xfId="0" applyNumberFormat="1" applyFont="1" applyFill="1" applyBorder="1" applyAlignment="1">
      <alignment/>
    </xf>
    <xf numFmtId="4" fontId="4" fillId="33" borderId="38" xfId="0" applyNumberFormat="1" applyFont="1" applyFill="1" applyBorder="1" applyAlignment="1">
      <alignment/>
    </xf>
    <xf numFmtId="4" fontId="4" fillId="33" borderId="96" xfId="0" applyNumberFormat="1" applyFont="1" applyFill="1" applyBorder="1" applyAlignment="1">
      <alignment/>
    </xf>
    <xf numFmtId="3" fontId="4" fillId="33" borderId="39" xfId="0" applyNumberFormat="1" applyFont="1" applyFill="1" applyBorder="1" applyAlignment="1">
      <alignment wrapText="1"/>
    </xf>
    <xf numFmtId="165" fontId="12" fillId="0" borderId="0" xfId="42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/>
    </xf>
    <xf numFmtId="49" fontId="10" fillId="0" borderId="36" xfId="0" applyNumberFormat="1" applyFont="1" applyFill="1" applyBorder="1" applyAlignment="1">
      <alignment horizontal="center"/>
    </xf>
    <xf numFmtId="4" fontId="10" fillId="0" borderId="37" xfId="0" applyNumberFormat="1" applyFont="1" applyFill="1" applyBorder="1" applyAlignment="1">
      <alignment/>
    </xf>
    <xf numFmtId="4" fontId="11" fillId="0" borderId="37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70" xfId="0" applyFont="1" applyFill="1" applyBorder="1" applyAlignment="1">
      <alignment wrapText="1"/>
    </xf>
    <xf numFmtId="0" fontId="4" fillId="0" borderId="76" xfId="0" applyFont="1" applyFill="1" applyBorder="1" applyAlignment="1">
      <alignment/>
    </xf>
    <xf numFmtId="166" fontId="4" fillId="0" borderId="61" xfId="0" applyNumberFormat="1" applyFont="1" applyFill="1" applyBorder="1" applyAlignment="1">
      <alignment wrapText="1"/>
    </xf>
    <xf numFmtId="49" fontId="10" fillId="0" borderId="15" xfId="0" applyNumberFormat="1" applyFont="1" applyFill="1" applyBorder="1" applyAlignment="1">
      <alignment horizontal="center"/>
    </xf>
    <xf numFmtId="49" fontId="10" fillId="0" borderId="97" xfId="0" applyNumberFormat="1" applyFont="1" applyFill="1" applyBorder="1" applyAlignment="1">
      <alignment horizontal="center"/>
    </xf>
    <xf numFmtId="0" fontId="3" fillId="0" borderId="98" xfId="0" applyFont="1" applyFill="1" applyBorder="1" applyAlignment="1">
      <alignment/>
    </xf>
    <xf numFmtId="4" fontId="3" fillId="0" borderId="98" xfId="0" applyNumberFormat="1" applyFont="1" applyFill="1" applyBorder="1" applyAlignment="1">
      <alignment/>
    </xf>
    <xf numFmtId="3" fontId="3" fillId="0" borderId="98" xfId="0" applyNumberFormat="1" applyFont="1" applyFill="1" applyBorder="1" applyAlignment="1">
      <alignment/>
    </xf>
    <xf numFmtId="0" fontId="10" fillId="0" borderId="99" xfId="0" applyFont="1" applyFill="1" applyBorder="1" applyAlignment="1">
      <alignment wrapText="1"/>
    </xf>
    <xf numFmtId="49" fontId="10" fillId="0" borderId="100" xfId="0" applyNumberFormat="1" applyFont="1" applyFill="1" applyBorder="1" applyAlignment="1">
      <alignment horizontal="center"/>
    </xf>
    <xf numFmtId="0" fontId="3" fillId="0" borderId="101" xfId="0" applyFont="1" applyFill="1" applyBorder="1" applyAlignment="1">
      <alignment/>
    </xf>
    <xf numFmtId="4" fontId="3" fillId="0" borderId="101" xfId="0" applyNumberFormat="1" applyFont="1" applyFill="1" applyBorder="1" applyAlignment="1">
      <alignment/>
    </xf>
    <xf numFmtId="3" fontId="3" fillId="0" borderId="101" xfId="0" applyNumberFormat="1" applyFont="1" applyFill="1" applyBorder="1" applyAlignment="1">
      <alignment/>
    </xf>
    <xf numFmtId="0" fontId="10" fillId="0" borderId="102" xfId="0" applyFont="1" applyFill="1" applyBorder="1" applyAlignment="1">
      <alignment wrapText="1"/>
    </xf>
    <xf numFmtId="49" fontId="10" fillId="0" borderId="103" xfId="0" applyNumberFormat="1" applyFont="1" applyFill="1" applyBorder="1" applyAlignment="1">
      <alignment horizontal="center"/>
    </xf>
    <xf numFmtId="0" fontId="3" fillId="0" borderId="54" xfId="0" applyFont="1" applyFill="1" applyBorder="1" applyAlignment="1">
      <alignment/>
    </xf>
    <xf numFmtId="4" fontId="3" fillId="0" borderId="54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0" fontId="10" fillId="0" borderId="104" xfId="0" applyFont="1" applyFill="1" applyBorder="1" applyAlignment="1">
      <alignment wrapText="1"/>
    </xf>
    <xf numFmtId="0" fontId="4" fillId="0" borderId="70" xfId="0" applyFont="1" applyFill="1" applyBorder="1" applyAlignment="1">
      <alignment wrapText="1"/>
    </xf>
    <xf numFmtId="0" fontId="3" fillId="0" borderId="55" xfId="0" applyFont="1" applyFill="1" applyBorder="1" applyAlignment="1">
      <alignment/>
    </xf>
    <xf numFmtId="4" fontId="3" fillId="0" borderId="55" xfId="0" applyNumberFormat="1" applyFont="1" applyFill="1" applyBorder="1" applyAlignment="1">
      <alignment/>
    </xf>
    <xf numFmtId="3" fontId="3" fillId="0" borderId="55" xfId="0" applyNumberFormat="1" applyFont="1" applyFill="1" applyBorder="1" applyAlignment="1">
      <alignment/>
    </xf>
    <xf numFmtId="0" fontId="4" fillId="0" borderId="53" xfId="0" applyFont="1" applyFill="1" applyBorder="1" applyAlignment="1">
      <alignment wrapText="1"/>
    </xf>
    <xf numFmtId="49" fontId="10" fillId="0" borderId="52" xfId="0" applyNumberFormat="1" applyFont="1" applyFill="1" applyBorder="1" applyAlignment="1">
      <alignment horizontal="center"/>
    </xf>
    <xf numFmtId="49" fontId="4" fillId="0" borderId="97" xfId="0" applyNumberFormat="1" applyFont="1" applyBorder="1" applyAlignment="1">
      <alignment horizontal="center"/>
    </xf>
    <xf numFmtId="0" fontId="4" fillId="0" borderId="78" xfId="0" applyFont="1" applyFill="1" applyBorder="1" applyAlignment="1">
      <alignment/>
    </xf>
    <xf numFmtId="4" fontId="4" fillId="0" borderId="105" xfId="0" applyNumberFormat="1" applyFont="1" applyBorder="1" applyAlignment="1">
      <alignment/>
    </xf>
    <xf numFmtId="0" fontId="4" fillId="0" borderId="105" xfId="0" applyFont="1" applyBorder="1" applyAlignment="1">
      <alignment/>
    </xf>
    <xf numFmtId="3" fontId="4" fillId="0" borderId="105" xfId="0" applyNumberFormat="1" applyFont="1" applyBorder="1" applyAlignment="1">
      <alignment/>
    </xf>
    <xf numFmtId="166" fontId="4" fillId="0" borderId="99" xfId="0" applyNumberFormat="1" applyFont="1" applyBorder="1" applyAlignment="1">
      <alignment wrapText="1"/>
    </xf>
    <xf numFmtId="0" fontId="4" fillId="0" borderId="63" xfId="0" applyFont="1" applyFill="1" applyBorder="1" applyAlignment="1">
      <alignment/>
    </xf>
    <xf numFmtId="4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166" fontId="4" fillId="0" borderId="70" xfId="0" applyNumberFormat="1" applyFont="1" applyBorder="1" applyAlignment="1">
      <alignment wrapText="1"/>
    </xf>
    <xf numFmtId="49" fontId="4" fillId="0" borderId="106" xfId="0" applyNumberFormat="1" applyFont="1" applyBorder="1" applyAlignment="1">
      <alignment horizontal="center"/>
    </xf>
    <xf numFmtId="0" fontId="4" fillId="0" borderId="107" xfId="0" applyFont="1" applyBorder="1" applyAlignment="1">
      <alignment wrapText="1"/>
    </xf>
    <xf numFmtId="4" fontId="4" fillId="0" borderId="16" xfId="0" applyNumberFormat="1" applyFont="1" applyBorder="1" applyAlignment="1">
      <alignment/>
    </xf>
    <xf numFmtId="165" fontId="0" fillId="0" borderId="13" xfId="42" applyNumberFormat="1" applyFont="1" applyFill="1" applyBorder="1" applyAlignment="1" applyProtection="1">
      <alignment/>
      <protection/>
    </xf>
    <xf numFmtId="0" fontId="4" fillId="0" borderId="108" xfId="0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4" fontId="4" fillId="0" borderId="19" xfId="0" applyNumberFormat="1" applyFont="1" applyBorder="1" applyAlignment="1">
      <alignment/>
    </xf>
    <xf numFmtId="0" fontId="4" fillId="0" borderId="109" xfId="0" applyFont="1" applyBorder="1" applyAlignment="1">
      <alignment/>
    </xf>
    <xf numFmtId="3" fontId="4" fillId="0" borderId="110" xfId="0" applyNumberFormat="1" applyFont="1" applyBorder="1" applyAlignment="1">
      <alignment/>
    </xf>
    <xf numFmtId="0" fontId="4" fillId="0" borderId="110" xfId="0" applyFont="1" applyBorder="1" applyAlignment="1">
      <alignment/>
    </xf>
    <xf numFmtId="4" fontId="4" fillId="0" borderId="51" xfId="0" applyNumberFormat="1" applyFont="1" applyBorder="1" applyAlignment="1">
      <alignment/>
    </xf>
    <xf numFmtId="0" fontId="4" fillId="0" borderId="111" xfId="0" applyFont="1" applyBorder="1" applyAlignment="1">
      <alignment wrapText="1"/>
    </xf>
    <xf numFmtId="49" fontId="4" fillId="0" borderId="112" xfId="0" applyNumberFormat="1" applyFont="1" applyBorder="1" applyAlignment="1">
      <alignment horizontal="center"/>
    </xf>
    <xf numFmtId="0" fontId="4" fillId="0" borderId="93" xfId="0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113" xfId="0" applyFont="1" applyFill="1" applyBorder="1" applyAlignment="1">
      <alignment horizontal="center" vertical="center"/>
    </xf>
    <xf numFmtId="0" fontId="3" fillId="33" borderId="114" xfId="0" applyFont="1" applyFill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33" borderId="116" xfId="0" applyFont="1" applyFill="1" applyBorder="1" applyAlignment="1">
      <alignment horizontal="center" vertical="center"/>
    </xf>
    <xf numFmtId="0" fontId="3" fillId="33" borderId="113" xfId="0" applyFont="1" applyFill="1" applyBorder="1" applyAlignment="1">
      <alignment horizontal="center" vertical="center" wrapText="1"/>
    </xf>
    <xf numFmtId="0" fontId="3" fillId="33" borderId="114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9"/>
  <sheetViews>
    <sheetView tabSelected="1" view="pageBreakPreview" zoomScale="75" zoomScaleSheetLayoutView="75" zoomScalePageLayoutView="0" workbookViewId="0" topLeftCell="A1">
      <selection activeCell="A1" sqref="A1:G1"/>
    </sheetView>
  </sheetViews>
  <sheetFormatPr defaultColWidth="9.00390625" defaultRowHeight="12.75"/>
  <cols>
    <col min="1" max="1" width="4.625" style="1" customWidth="1"/>
    <col min="2" max="2" width="47.625" style="2" customWidth="1"/>
    <col min="3" max="4" width="14.375" style="2" customWidth="1"/>
    <col min="5" max="5" width="14.125" style="2" customWidth="1"/>
    <col min="6" max="6" width="14.375" style="6" customWidth="1"/>
    <col min="7" max="7" width="14.375" style="2" customWidth="1"/>
    <col min="8" max="8" width="61.875" style="3" bestFit="1" customWidth="1"/>
    <col min="9" max="10" width="13.625" style="177" customWidth="1"/>
    <col min="11" max="12" width="9.125" style="2" customWidth="1"/>
    <col min="13" max="13" width="8.625" style="2" customWidth="1"/>
    <col min="14" max="15" width="13.625" style="2" customWidth="1"/>
    <col min="16" max="16384" width="9.125" style="2" customWidth="1"/>
  </cols>
  <sheetData>
    <row r="1" spans="1:8" ht="34.5" customHeight="1">
      <c r="A1" s="303" t="s">
        <v>157</v>
      </c>
      <c r="B1" s="304"/>
      <c r="C1" s="304"/>
      <c r="D1" s="304"/>
      <c r="E1" s="304"/>
      <c r="F1" s="304"/>
      <c r="G1" s="304"/>
      <c r="H1" s="183" t="s">
        <v>320</v>
      </c>
    </row>
    <row r="2" spans="1:8" ht="15.75" customHeight="1">
      <c r="A2" s="58"/>
      <c r="B2" s="235"/>
      <c r="C2" s="133"/>
      <c r="D2" s="133"/>
      <c r="E2" s="21"/>
      <c r="F2" s="22"/>
      <c r="G2" s="21"/>
      <c r="H2" s="155" t="s">
        <v>321</v>
      </c>
    </row>
    <row r="3" spans="1:8" ht="13.5" thickBot="1">
      <c r="A3" s="184"/>
      <c r="B3" s="185"/>
      <c r="C3" s="185"/>
      <c r="D3" s="185"/>
      <c r="E3" s="185"/>
      <c r="F3" s="186"/>
      <c r="G3" s="185"/>
      <c r="H3" s="187"/>
    </row>
    <row r="4" spans="1:8" ht="19.5" customHeight="1" thickBot="1">
      <c r="A4" s="301" t="s">
        <v>0</v>
      </c>
      <c r="B4" s="301" t="s">
        <v>1</v>
      </c>
      <c r="C4" s="306" t="s">
        <v>166</v>
      </c>
      <c r="D4" s="308" t="s">
        <v>137</v>
      </c>
      <c r="E4" s="309"/>
      <c r="F4" s="309"/>
      <c r="G4" s="310"/>
      <c r="H4" s="301" t="s">
        <v>75</v>
      </c>
    </row>
    <row r="5" spans="1:8" ht="48.75" customHeight="1" thickBot="1">
      <c r="A5" s="305"/>
      <c r="B5" s="302"/>
      <c r="C5" s="307"/>
      <c r="D5" s="165" t="s">
        <v>138</v>
      </c>
      <c r="E5" s="166" t="s">
        <v>146</v>
      </c>
      <c r="F5" s="167" t="s">
        <v>140</v>
      </c>
      <c r="G5" s="165" t="s">
        <v>139</v>
      </c>
      <c r="H5" s="302"/>
    </row>
    <row r="6" spans="1:8" ht="12.75">
      <c r="A6" s="20"/>
      <c r="B6" s="164" t="s">
        <v>4</v>
      </c>
      <c r="C6" s="21"/>
      <c r="D6" s="21"/>
      <c r="E6" s="21"/>
      <c r="F6" s="22"/>
      <c r="G6" s="21"/>
      <c r="H6" s="23"/>
    </row>
    <row r="7" spans="1:8" ht="12.75">
      <c r="A7" s="47"/>
      <c r="B7" s="164" t="s">
        <v>5</v>
      </c>
      <c r="C7" s="21"/>
      <c r="D7" s="21"/>
      <c r="E7" s="21"/>
      <c r="F7" s="22"/>
      <c r="G7" s="21"/>
      <c r="H7" s="23"/>
    </row>
    <row r="8" spans="1:15" ht="14.25" customHeight="1">
      <c r="A8" s="38" t="s">
        <v>2</v>
      </c>
      <c r="B8" s="40" t="s">
        <v>7</v>
      </c>
      <c r="C8" s="205">
        <f>SUM(D8:F8)</f>
        <v>3735600</v>
      </c>
      <c r="D8" s="205">
        <v>135600</v>
      </c>
      <c r="E8" s="40">
        <v>0</v>
      </c>
      <c r="F8" s="205">
        <v>3600000</v>
      </c>
      <c r="G8" s="39">
        <v>0</v>
      </c>
      <c r="H8" s="180" t="s">
        <v>225</v>
      </c>
      <c r="N8" s="177"/>
      <c r="O8" s="177"/>
    </row>
    <row r="9" spans="1:15" ht="12.75">
      <c r="A9" s="29"/>
      <c r="B9" s="21" t="s">
        <v>8</v>
      </c>
      <c r="C9" s="206"/>
      <c r="D9" s="206"/>
      <c r="E9" s="28"/>
      <c r="F9" s="27"/>
      <c r="G9" s="28"/>
      <c r="H9" s="31" t="s">
        <v>141</v>
      </c>
      <c r="N9" s="177"/>
      <c r="O9" s="177"/>
    </row>
    <row r="10" spans="1:14" ht="12.75">
      <c r="A10" s="29"/>
      <c r="B10" s="21"/>
      <c r="C10" s="207"/>
      <c r="D10" s="207"/>
      <c r="E10" s="28"/>
      <c r="F10" s="27"/>
      <c r="G10" s="28"/>
      <c r="H10" s="32" t="s">
        <v>239</v>
      </c>
      <c r="J10" s="4"/>
      <c r="M10" s="177"/>
      <c r="N10" s="177"/>
    </row>
    <row r="11" spans="1:14" ht="12.75">
      <c r="A11" s="29"/>
      <c r="B11" s="21"/>
      <c r="C11" s="207"/>
      <c r="D11" s="207"/>
      <c r="E11" s="28"/>
      <c r="F11" s="27"/>
      <c r="G11" s="28"/>
      <c r="H11" s="32" t="s">
        <v>240</v>
      </c>
      <c r="J11" s="4"/>
      <c r="M11" s="177"/>
      <c r="N11" s="177"/>
    </row>
    <row r="12" spans="1:14" ht="12.75">
      <c r="A12" s="29"/>
      <c r="B12" s="21"/>
      <c r="C12" s="207"/>
      <c r="D12" s="207"/>
      <c r="E12" s="28"/>
      <c r="F12" s="27"/>
      <c r="G12" s="28"/>
      <c r="H12" s="23" t="s">
        <v>241</v>
      </c>
      <c r="J12" s="4"/>
      <c r="M12" s="177"/>
      <c r="N12" s="177"/>
    </row>
    <row r="13" spans="1:13" ht="14.25" customHeight="1">
      <c r="A13" s="29"/>
      <c r="B13" s="28"/>
      <c r="C13" s="207"/>
      <c r="D13" s="207"/>
      <c r="E13" s="28"/>
      <c r="F13" s="27"/>
      <c r="G13" s="28"/>
      <c r="H13" s="23"/>
      <c r="J13" s="4"/>
      <c r="L13" s="177"/>
      <c r="M13" s="177"/>
    </row>
    <row r="14" spans="1:13" ht="14.25" customHeight="1">
      <c r="A14" s="29"/>
      <c r="B14" s="28"/>
      <c r="C14" s="207"/>
      <c r="D14" s="207"/>
      <c r="E14" s="28"/>
      <c r="F14" s="27"/>
      <c r="G14" s="28"/>
      <c r="H14" s="23" t="s">
        <v>142</v>
      </c>
      <c r="J14" s="4"/>
      <c r="L14" s="177"/>
      <c r="M14" s="177"/>
    </row>
    <row r="15" spans="1:14" ht="12.75">
      <c r="A15" s="29"/>
      <c r="B15" s="21"/>
      <c r="C15" s="207"/>
      <c r="D15" s="207"/>
      <c r="E15" s="28"/>
      <c r="F15" s="27"/>
      <c r="G15" s="28"/>
      <c r="H15" s="32" t="s">
        <v>242</v>
      </c>
      <c r="J15" s="4"/>
      <c r="M15" s="177"/>
      <c r="N15" s="177"/>
    </row>
    <row r="16" spans="1:14" ht="12.75">
      <c r="A16" s="29"/>
      <c r="B16" s="21"/>
      <c r="C16" s="207"/>
      <c r="D16" s="207"/>
      <c r="E16" s="28"/>
      <c r="F16" s="27"/>
      <c r="G16" s="28"/>
      <c r="H16" s="32" t="s">
        <v>243</v>
      </c>
      <c r="J16" s="4"/>
      <c r="M16" s="177"/>
      <c r="N16" s="177"/>
    </row>
    <row r="17" spans="1:14" ht="12.75">
      <c r="A17" s="29"/>
      <c r="B17" s="21"/>
      <c r="C17" s="207"/>
      <c r="D17" s="207"/>
      <c r="E17" s="28"/>
      <c r="F17" s="27"/>
      <c r="G17" s="28"/>
      <c r="H17" s="32" t="s">
        <v>244</v>
      </c>
      <c r="J17" s="4"/>
      <c r="M17" s="177"/>
      <c r="N17" s="177"/>
    </row>
    <row r="18" spans="1:13" ht="13.5" customHeight="1">
      <c r="A18" s="29"/>
      <c r="B18" s="28"/>
      <c r="C18" s="207"/>
      <c r="D18" s="207"/>
      <c r="E18" s="28"/>
      <c r="F18" s="27"/>
      <c r="G18" s="28"/>
      <c r="H18" s="33"/>
      <c r="J18" s="4"/>
      <c r="L18" s="177"/>
      <c r="M18" s="177"/>
    </row>
    <row r="19" spans="1:13" ht="13.5" customHeight="1">
      <c r="A19" s="29"/>
      <c r="B19" s="28"/>
      <c r="C19" s="207"/>
      <c r="D19" s="207"/>
      <c r="E19" s="28"/>
      <c r="F19" s="27"/>
      <c r="G19" s="28"/>
      <c r="H19" s="33" t="s">
        <v>245</v>
      </c>
      <c r="J19" s="4"/>
      <c r="L19" s="177"/>
      <c r="M19" s="177"/>
    </row>
    <row r="20" spans="1:13" ht="12.75">
      <c r="A20" s="29"/>
      <c r="B20" s="80"/>
      <c r="C20" s="208"/>
      <c r="D20" s="208"/>
      <c r="E20" s="80"/>
      <c r="F20" s="81"/>
      <c r="G20" s="80"/>
      <c r="H20" s="176"/>
      <c r="J20" s="4"/>
      <c r="L20" s="177"/>
      <c r="M20" s="177"/>
    </row>
    <row r="21" spans="1:13" ht="15" customHeight="1">
      <c r="A21" s="188" t="s">
        <v>6</v>
      </c>
      <c r="B21" s="54" t="s">
        <v>7</v>
      </c>
      <c r="C21" s="205">
        <f>SUM(D21:G21)</f>
        <v>1020000</v>
      </c>
      <c r="D21" s="205">
        <v>70000</v>
      </c>
      <c r="E21" s="40">
        <v>0</v>
      </c>
      <c r="F21" s="205">
        <v>950000</v>
      </c>
      <c r="G21" s="39">
        <v>0</v>
      </c>
      <c r="H21" s="181" t="s">
        <v>225</v>
      </c>
      <c r="J21" s="4"/>
      <c r="L21" s="177"/>
      <c r="M21" s="177"/>
    </row>
    <row r="22" spans="1:13" ht="15.75" customHeight="1">
      <c r="A22" s="148"/>
      <c r="B22" s="21" t="s">
        <v>10</v>
      </c>
      <c r="C22" s="207"/>
      <c r="D22" s="207"/>
      <c r="E22" s="28"/>
      <c r="F22" s="27" t="s">
        <v>3</v>
      </c>
      <c r="G22" s="28"/>
      <c r="H22" s="149" t="s">
        <v>141</v>
      </c>
      <c r="J22" s="4"/>
      <c r="L22" s="177"/>
      <c r="M22" s="177"/>
    </row>
    <row r="23" spans="1:13" ht="15.75" customHeight="1">
      <c r="A23" s="148"/>
      <c r="B23" s="28"/>
      <c r="C23" s="207"/>
      <c r="D23" s="207"/>
      <c r="E23" s="28"/>
      <c r="F23" s="27"/>
      <c r="G23" s="28"/>
      <c r="H23" s="150" t="s">
        <v>158</v>
      </c>
      <c r="J23" s="4"/>
      <c r="L23" s="177"/>
      <c r="M23" s="177"/>
    </row>
    <row r="24" spans="1:13" ht="15.75" customHeight="1">
      <c r="A24" s="148"/>
      <c r="B24" s="28"/>
      <c r="C24" s="207"/>
      <c r="D24" s="207"/>
      <c r="E24" s="28"/>
      <c r="F24" s="27"/>
      <c r="G24" s="28"/>
      <c r="H24" s="150" t="s">
        <v>246</v>
      </c>
      <c r="J24" s="4"/>
      <c r="L24" s="177"/>
      <c r="M24" s="177"/>
    </row>
    <row r="25" spans="1:13" ht="13.5" customHeight="1">
      <c r="A25" s="148"/>
      <c r="B25" s="28"/>
      <c r="C25" s="207"/>
      <c r="D25" s="207"/>
      <c r="E25" s="28"/>
      <c r="F25" s="27"/>
      <c r="G25" s="28"/>
      <c r="H25" s="150" t="s">
        <v>247</v>
      </c>
      <c r="J25" s="4"/>
      <c r="L25" s="177"/>
      <c r="M25" s="177"/>
    </row>
    <row r="26" spans="1:13" ht="12.75">
      <c r="A26" s="148"/>
      <c r="B26" s="28"/>
      <c r="C26" s="207"/>
      <c r="D26" s="207"/>
      <c r="E26" s="28"/>
      <c r="F26" s="27"/>
      <c r="G26" s="28"/>
      <c r="H26" s="151" t="s">
        <v>143</v>
      </c>
      <c r="J26" s="4"/>
      <c r="L26" s="177"/>
      <c r="M26" s="177"/>
    </row>
    <row r="27" spans="1:13" ht="12.75">
      <c r="A27" s="148"/>
      <c r="B27" s="28"/>
      <c r="C27" s="207"/>
      <c r="D27" s="207"/>
      <c r="E27" s="28"/>
      <c r="F27" s="27"/>
      <c r="G27" s="250"/>
      <c r="H27" s="251" t="s">
        <v>257</v>
      </c>
      <c r="J27" s="4"/>
      <c r="L27" s="177"/>
      <c r="M27" s="177"/>
    </row>
    <row r="28" spans="1:13" ht="12.75">
      <c r="A28" s="148"/>
      <c r="B28" s="28"/>
      <c r="C28" s="207"/>
      <c r="D28" s="207"/>
      <c r="E28" s="28"/>
      <c r="F28" s="27"/>
      <c r="G28" s="41"/>
      <c r="H28" s="189"/>
      <c r="J28" s="4"/>
      <c r="L28" s="177"/>
      <c r="M28" s="177"/>
    </row>
    <row r="29" spans="1:13" ht="13.5" customHeight="1">
      <c r="A29" s="148"/>
      <c r="B29" s="37"/>
      <c r="C29" s="207"/>
      <c r="D29" s="207"/>
      <c r="E29" s="28"/>
      <c r="F29" s="27"/>
      <c r="G29" s="41"/>
      <c r="H29" s="189" t="s">
        <v>248</v>
      </c>
      <c r="J29" s="4"/>
      <c r="L29" s="177"/>
      <c r="M29" s="177"/>
    </row>
    <row r="30" spans="1:13" ht="13.5" customHeight="1">
      <c r="A30" s="148"/>
      <c r="B30" s="21"/>
      <c r="C30" s="207"/>
      <c r="D30" s="207"/>
      <c r="E30" s="28"/>
      <c r="F30" s="27"/>
      <c r="G30" s="41"/>
      <c r="H30" s="190" t="s">
        <v>147</v>
      </c>
      <c r="J30" s="4"/>
      <c r="L30" s="177"/>
      <c r="M30" s="177"/>
    </row>
    <row r="31" spans="1:8" ht="15.75" customHeight="1">
      <c r="A31" s="51" t="s">
        <v>9</v>
      </c>
      <c r="B31" s="182" t="s">
        <v>13</v>
      </c>
      <c r="C31" s="209">
        <f>SUM(D31:G31)</f>
        <v>45000</v>
      </c>
      <c r="D31" s="227">
        <v>45000</v>
      </c>
      <c r="E31" s="54">
        <v>0</v>
      </c>
      <c r="F31" s="53">
        <v>0</v>
      </c>
      <c r="G31" s="53">
        <v>0</v>
      </c>
      <c r="H31" s="181" t="s">
        <v>225</v>
      </c>
    </row>
    <row r="32" spans="1:8" ht="13.5" customHeight="1">
      <c r="A32" s="47"/>
      <c r="B32" s="37" t="s">
        <v>8</v>
      </c>
      <c r="C32" s="210"/>
      <c r="D32" s="228"/>
      <c r="E32" s="49"/>
      <c r="F32" s="48"/>
      <c r="G32" s="48"/>
      <c r="H32" s="31" t="s">
        <v>254</v>
      </c>
    </row>
    <row r="33" spans="1:8" ht="13.5" customHeight="1">
      <c r="A33" s="47"/>
      <c r="B33" s="37"/>
      <c r="C33" s="210"/>
      <c r="D33" s="228"/>
      <c r="E33" s="49"/>
      <c r="F33" s="48"/>
      <c r="G33" s="48"/>
      <c r="H33" s="31"/>
    </row>
    <row r="34" spans="1:8" ht="13.5" customHeight="1">
      <c r="A34" s="47"/>
      <c r="B34" s="37"/>
      <c r="C34" s="210"/>
      <c r="D34" s="228"/>
      <c r="E34" s="49"/>
      <c r="F34" s="48"/>
      <c r="G34" s="48"/>
      <c r="H34" s="31" t="s">
        <v>144</v>
      </c>
    </row>
    <row r="35" spans="1:8" ht="13.5" customHeight="1">
      <c r="A35" s="47"/>
      <c r="B35" s="37"/>
      <c r="C35" s="210"/>
      <c r="D35" s="228"/>
      <c r="E35" s="49"/>
      <c r="F35" s="48"/>
      <c r="G35" s="48"/>
      <c r="H35" s="31" t="s">
        <v>249</v>
      </c>
    </row>
    <row r="36" spans="1:8" ht="12.75">
      <c r="A36" s="47"/>
      <c r="B36" s="37"/>
      <c r="C36" s="210"/>
      <c r="D36" s="210"/>
      <c r="E36" s="49"/>
      <c r="F36" s="48"/>
      <c r="G36" s="49"/>
      <c r="H36" s="31"/>
    </row>
    <row r="37" spans="1:8" ht="15.75" customHeight="1">
      <c r="A37" s="47"/>
      <c r="B37" s="37"/>
      <c r="C37" s="210"/>
      <c r="D37" s="210"/>
      <c r="E37" s="49"/>
      <c r="F37" s="48"/>
      <c r="G37" s="49"/>
      <c r="H37" s="31" t="s">
        <v>245</v>
      </c>
    </row>
    <row r="38" spans="1:8" ht="12.75">
      <c r="A38" s="47"/>
      <c r="B38" s="28"/>
      <c r="C38" s="210"/>
      <c r="D38" s="210"/>
      <c r="E38" s="49"/>
      <c r="F38" s="48"/>
      <c r="G38" s="49"/>
      <c r="H38" s="31"/>
    </row>
    <row r="39" spans="1:8" ht="15" customHeight="1">
      <c r="A39" s="51" t="s">
        <v>76</v>
      </c>
      <c r="B39" s="182" t="s">
        <v>13</v>
      </c>
      <c r="C39" s="209">
        <f>SUM(D39:G39)</f>
        <v>450000</v>
      </c>
      <c r="D39" s="209">
        <v>50000</v>
      </c>
      <c r="E39" s="54">
        <v>0</v>
      </c>
      <c r="F39" s="209">
        <v>400000</v>
      </c>
      <c r="G39" s="53">
        <v>0</v>
      </c>
      <c r="H39" s="181" t="s">
        <v>225</v>
      </c>
    </row>
    <row r="40" spans="1:8" ht="15" customHeight="1">
      <c r="A40" s="47"/>
      <c r="B40" s="37" t="s">
        <v>10</v>
      </c>
      <c r="C40" s="210"/>
      <c r="D40" s="210"/>
      <c r="E40" s="49"/>
      <c r="F40" s="48"/>
      <c r="G40" s="49"/>
      <c r="H40" s="31" t="s">
        <v>145</v>
      </c>
    </row>
    <row r="41" spans="1:8" ht="15.75" customHeight="1">
      <c r="A41" s="47"/>
      <c r="B41" s="37"/>
      <c r="C41" s="210"/>
      <c r="D41" s="210"/>
      <c r="E41" s="49"/>
      <c r="F41" s="48"/>
      <c r="G41" s="49"/>
      <c r="H41" s="55" t="s">
        <v>250</v>
      </c>
    </row>
    <row r="42" spans="1:8" ht="15.75" customHeight="1">
      <c r="A42" s="47"/>
      <c r="B42" s="37"/>
      <c r="C42" s="210"/>
      <c r="D42" s="210"/>
      <c r="E42" s="49"/>
      <c r="F42" s="48"/>
      <c r="G42" s="49"/>
      <c r="H42" s="55" t="s">
        <v>251</v>
      </c>
    </row>
    <row r="43" spans="1:8" ht="15.75" customHeight="1">
      <c r="A43" s="47"/>
      <c r="B43" s="37"/>
      <c r="C43" s="210"/>
      <c r="D43" s="210"/>
      <c r="E43" s="49"/>
      <c r="F43" s="48"/>
      <c r="G43" s="49"/>
      <c r="H43" s="55" t="s">
        <v>252</v>
      </c>
    </row>
    <row r="44" spans="1:8" ht="13.5" customHeight="1">
      <c r="A44" s="77"/>
      <c r="B44" s="280"/>
      <c r="C44" s="281"/>
      <c r="D44" s="281"/>
      <c r="E44" s="146"/>
      <c r="F44" s="282"/>
      <c r="G44" s="146"/>
      <c r="H44" s="283" t="s">
        <v>253</v>
      </c>
    </row>
    <row r="45" spans="1:8" ht="15.75" customHeight="1">
      <c r="A45" s="274"/>
      <c r="B45" s="275"/>
      <c r="C45" s="276"/>
      <c r="D45" s="276"/>
      <c r="E45" s="277"/>
      <c r="F45" s="278"/>
      <c r="G45" s="277"/>
      <c r="H45" s="279" t="s">
        <v>255</v>
      </c>
    </row>
    <row r="46" spans="1:8" ht="15.75" customHeight="1">
      <c r="A46" s="47"/>
      <c r="B46" s="37"/>
      <c r="C46" s="210"/>
      <c r="D46" s="210"/>
      <c r="E46" s="49"/>
      <c r="F46" s="48"/>
      <c r="G46" s="49"/>
      <c r="H46" s="31" t="s">
        <v>248</v>
      </c>
    </row>
    <row r="47" spans="1:8" ht="15.75" customHeight="1">
      <c r="A47" s="47"/>
      <c r="B47" s="37"/>
      <c r="C47" s="210"/>
      <c r="D47" s="210"/>
      <c r="E47" s="49"/>
      <c r="F47" s="48"/>
      <c r="G47" s="49"/>
      <c r="H47" s="31"/>
    </row>
    <row r="48" spans="1:10" s="168" customFormat="1" ht="12.75">
      <c r="A48" s="51" t="s">
        <v>11</v>
      </c>
      <c r="B48" s="182" t="s">
        <v>18</v>
      </c>
      <c r="C48" s="191">
        <f>SUM(D48:G48)</f>
        <v>200000</v>
      </c>
      <c r="D48" s="191">
        <v>0</v>
      </c>
      <c r="E48" s="65">
        <v>0</v>
      </c>
      <c r="F48" s="209">
        <v>200000</v>
      </c>
      <c r="G48" s="53">
        <v>0</v>
      </c>
      <c r="H48" s="50" t="s">
        <v>77</v>
      </c>
      <c r="I48" s="178"/>
      <c r="J48" s="178"/>
    </row>
    <row r="49" spans="1:8" ht="12.75">
      <c r="A49" s="47"/>
      <c r="B49" s="21" t="s">
        <v>10</v>
      </c>
      <c r="C49" s="104"/>
      <c r="D49" s="104"/>
      <c r="E49" s="57"/>
      <c r="F49" s="22"/>
      <c r="G49" s="49"/>
      <c r="H49" s="31"/>
    </row>
    <row r="50" spans="1:8" ht="12.75">
      <c r="A50" s="43"/>
      <c r="B50" s="59"/>
      <c r="C50" s="106"/>
      <c r="D50" s="106"/>
      <c r="E50" s="46"/>
      <c r="F50" s="61"/>
      <c r="G50" s="45"/>
      <c r="H50" s="62"/>
    </row>
    <row r="51" spans="1:8" ht="12.75">
      <c r="A51" s="47" t="s">
        <v>12</v>
      </c>
      <c r="B51" s="52" t="s">
        <v>159</v>
      </c>
      <c r="C51" s="104">
        <f>SUM(D51:G51)</f>
        <v>1000000</v>
      </c>
      <c r="D51" s="104">
        <v>1000000</v>
      </c>
      <c r="E51" s="57">
        <v>0</v>
      </c>
      <c r="F51" s="27">
        <v>0</v>
      </c>
      <c r="G51" s="158"/>
      <c r="H51" s="50" t="s">
        <v>167</v>
      </c>
    </row>
    <row r="52" spans="1:8" ht="15.75" customHeight="1">
      <c r="A52" s="47"/>
      <c r="B52" s="21" t="s">
        <v>8</v>
      </c>
      <c r="C52" s="104"/>
      <c r="D52" s="104"/>
      <c r="E52" s="57"/>
      <c r="F52" s="63"/>
      <c r="G52" s="49"/>
      <c r="H52" s="31" t="s">
        <v>263</v>
      </c>
    </row>
    <row r="53" spans="1:8" ht="12.75">
      <c r="A53" s="77"/>
      <c r="B53" s="145"/>
      <c r="C53" s="105"/>
      <c r="D53" s="105"/>
      <c r="E53" s="78"/>
      <c r="F53" s="127"/>
      <c r="G53" s="146"/>
      <c r="H53" s="147"/>
    </row>
    <row r="54" spans="1:8" ht="15" customHeight="1">
      <c r="A54" s="51" t="s">
        <v>14</v>
      </c>
      <c r="B54" s="52" t="s">
        <v>170</v>
      </c>
      <c r="C54" s="191">
        <f>SUM(D54:G54)</f>
        <v>10000</v>
      </c>
      <c r="D54" s="191">
        <v>10000</v>
      </c>
      <c r="E54" s="65">
        <v>0</v>
      </c>
      <c r="F54" s="39">
        <v>0</v>
      </c>
      <c r="G54" s="54">
        <v>0</v>
      </c>
      <c r="H54" s="50"/>
    </row>
    <row r="55" spans="1:8" ht="15" customHeight="1">
      <c r="A55" s="47"/>
      <c r="B55" s="57" t="s">
        <v>10</v>
      </c>
      <c r="C55" s="104"/>
      <c r="D55" s="104"/>
      <c r="E55" s="57"/>
      <c r="F55" s="22"/>
      <c r="G55" s="49"/>
      <c r="H55" s="31"/>
    </row>
    <row r="56" spans="1:8" ht="15" customHeight="1">
      <c r="A56" s="77"/>
      <c r="B56" s="145"/>
      <c r="C56" s="105"/>
      <c r="D56" s="105"/>
      <c r="E56" s="78"/>
      <c r="F56" s="127"/>
      <c r="G56" s="146"/>
      <c r="H56" s="147"/>
    </row>
    <row r="57" spans="1:8" ht="15" customHeight="1">
      <c r="A57" s="47" t="s">
        <v>15</v>
      </c>
      <c r="B57" s="21" t="s">
        <v>312</v>
      </c>
      <c r="C57" s="104">
        <f>SUM(D57:G57)</f>
        <v>2700000</v>
      </c>
      <c r="D57" s="104">
        <v>2700000</v>
      </c>
      <c r="E57" s="57">
        <v>0</v>
      </c>
      <c r="F57" s="22">
        <v>0</v>
      </c>
      <c r="G57" s="49">
        <v>0</v>
      </c>
      <c r="H57" s="31" t="s">
        <v>313</v>
      </c>
    </row>
    <row r="58" spans="1:8" ht="15" customHeight="1">
      <c r="A58" s="47"/>
      <c r="B58" s="21" t="s">
        <v>8</v>
      </c>
      <c r="C58" s="104" t="s">
        <v>3</v>
      </c>
      <c r="D58" s="104"/>
      <c r="E58" s="57"/>
      <c r="F58" s="22"/>
      <c r="G58" s="49"/>
      <c r="H58" s="31" t="s">
        <v>314</v>
      </c>
    </row>
    <row r="59" spans="1:8" ht="12.75" customHeight="1" thickBot="1">
      <c r="A59" s="47"/>
      <c r="B59" s="21"/>
      <c r="C59" s="104"/>
      <c r="D59" s="104"/>
      <c r="E59" s="57"/>
      <c r="F59" s="22"/>
      <c r="G59" s="49"/>
      <c r="H59" s="31"/>
    </row>
    <row r="60" spans="1:8" ht="13.5" thickBot="1">
      <c r="A60" s="173"/>
      <c r="B60" s="169" t="s">
        <v>24</v>
      </c>
      <c r="C60" s="211">
        <f>SUM(D60:G60)</f>
        <v>9160600</v>
      </c>
      <c r="D60" s="211">
        <f>SUM(D8:D59)</f>
        <v>4010600</v>
      </c>
      <c r="E60" s="170">
        <f>SUM(E8:E59)</f>
        <v>0</v>
      </c>
      <c r="F60" s="234">
        <f>SUM(F8:F59)</f>
        <v>5150000</v>
      </c>
      <c r="G60" s="171">
        <f>SUM(G8:G59)</f>
        <v>0</v>
      </c>
      <c r="H60" s="172"/>
    </row>
    <row r="61" spans="1:8" ht="13.5" thickBot="1">
      <c r="A61" s="9"/>
      <c r="B61" s="10" t="s">
        <v>25</v>
      </c>
      <c r="C61" s="212"/>
      <c r="D61" s="212"/>
      <c r="E61" s="11"/>
      <c r="F61" s="11"/>
      <c r="G61" s="11"/>
      <c r="H61" s="66"/>
    </row>
    <row r="62" spans="1:8" ht="12.75">
      <c r="A62" s="67" t="s">
        <v>16</v>
      </c>
      <c r="B62" s="14" t="s">
        <v>123</v>
      </c>
      <c r="C62" s="174">
        <f>SUM(D62:G62)</f>
        <v>3825000</v>
      </c>
      <c r="D62" s="174">
        <v>3825000</v>
      </c>
      <c r="E62" s="15">
        <v>0</v>
      </c>
      <c r="F62" s="68">
        <v>0</v>
      </c>
      <c r="G62" s="15">
        <v>0</v>
      </c>
      <c r="H62" s="69" t="s">
        <v>160</v>
      </c>
    </row>
    <row r="63" spans="1:8" ht="12.75">
      <c r="A63" s="67"/>
      <c r="B63" s="14" t="s">
        <v>124</v>
      </c>
      <c r="C63" s="174"/>
      <c r="D63" s="174"/>
      <c r="E63" s="15"/>
      <c r="F63" s="68"/>
      <c r="G63" s="15"/>
      <c r="H63" s="69" t="s">
        <v>133</v>
      </c>
    </row>
    <row r="64" spans="1:8" ht="12.75">
      <c r="A64" s="67"/>
      <c r="B64" s="14" t="s">
        <v>27</v>
      </c>
      <c r="C64" s="174"/>
      <c r="D64" s="174"/>
      <c r="E64" s="15"/>
      <c r="F64" s="68"/>
      <c r="G64" s="15"/>
      <c r="H64" s="69" t="s">
        <v>134</v>
      </c>
    </row>
    <row r="65" spans="1:8" ht="12.75">
      <c r="A65" s="163"/>
      <c r="B65" s="71"/>
      <c r="C65" s="213"/>
      <c r="D65" s="213"/>
      <c r="E65" s="72"/>
      <c r="F65" s="73"/>
      <c r="G65" s="72"/>
      <c r="H65" s="74"/>
    </row>
    <row r="66" spans="1:10" s="5" customFormat="1" ht="15.75" customHeight="1" thickBot="1">
      <c r="A66" s="9"/>
      <c r="B66" s="135" t="s">
        <v>31</v>
      </c>
      <c r="C66" s="139">
        <f>SUM(D66:G66)</f>
        <v>3825000</v>
      </c>
      <c r="D66" s="139">
        <f>SUM(D62:D65)</f>
        <v>3825000</v>
      </c>
      <c r="E66" s="136">
        <f>SUM(E62:E65)</f>
        <v>0</v>
      </c>
      <c r="F66" s="136">
        <f>SUM(F62:F65)</f>
        <v>0</v>
      </c>
      <c r="G66" s="136">
        <f>SUM(G62:G65)</f>
        <v>0</v>
      </c>
      <c r="H66" s="75"/>
      <c r="I66" s="177"/>
      <c r="J66" s="177"/>
    </row>
    <row r="67" spans="1:8" ht="15.75" customHeight="1">
      <c r="A67" s="58"/>
      <c r="B67" s="83" t="s">
        <v>33</v>
      </c>
      <c r="C67" s="214"/>
      <c r="D67" s="214"/>
      <c r="E67" s="21"/>
      <c r="F67" s="22"/>
      <c r="G67" s="21"/>
      <c r="H67" s="23"/>
    </row>
    <row r="68" spans="1:8" ht="15.75" customHeight="1" thickBot="1">
      <c r="A68" s="76"/>
      <c r="B68" s="10" t="s">
        <v>34</v>
      </c>
      <c r="C68" s="215"/>
      <c r="D68" s="215"/>
      <c r="E68" s="24"/>
      <c r="F68" s="25"/>
      <c r="G68" s="24"/>
      <c r="H68" s="26"/>
    </row>
    <row r="69" spans="1:8" ht="12.75">
      <c r="A69" s="38" t="s">
        <v>17</v>
      </c>
      <c r="B69" s="28" t="s">
        <v>38</v>
      </c>
      <c r="C69" s="214">
        <f>SUM(D69:G69)</f>
        <v>50000</v>
      </c>
      <c r="D69" s="207">
        <v>50000</v>
      </c>
      <c r="E69" s="27">
        <v>0</v>
      </c>
      <c r="F69" s="27">
        <v>0</v>
      </c>
      <c r="G69" s="27">
        <v>0</v>
      </c>
      <c r="H69" s="42" t="s">
        <v>87</v>
      </c>
    </row>
    <row r="70" spans="1:8" ht="12.75">
      <c r="A70" s="29"/>
      <c r="B70" s="28" t="s">
        <v>39</v>
      </c>
      <c r="C70" s="207"/>
      <c r="D70" s="207"/>
      <c r="E70" s="27"/>
      <c r="F70" s="27"/>
      <c r="G70" s="27"/>
      <c r="H70" s="42" t="s">
        <v>3</v>
      </c>
    </row>
    <row r="71" spans="1:8" ht="12.75">
      <c r="A71" s="34"/>
      <c r="B71" s="35"/>
      <c r="C71" s="216"/>
      <c r="D71" s="229"/>
      <c r="E71" s="36"/>
      <c r="F71" s="36"/>
      <c r="G71" s="36"/>
      <c r="H71" s="82"/>
    </row>
    <row r="72" spans="1:8" ht="15.75" customHeight="1">
      <c r="A72" s="29" t="s">
        <v>19</v>
      </c>
      <c r="B72" s="28" t="s">
        <v>215</v>
      </c>
      <c r="C72" s="207">
        <f>SUM(D72:G72)</f>
        <v>300000</v>
      </c>
      <c r="D72" s="207">
        <v>300000</v>
      </c>
      <c r="E72" s="27">
        <v>0</v>
      </c>
      <c r="F72" s="27">
        <v>0</v>
      </c>
      <c r="G72" s="27">
        <v>0</v>
      </c>
      <c r="H72" s="42"/>
    </row>
    <row r="73" spans="1:8" ht="12.75" customHeight="1">
      <c r="A73" s="29"/>
      <c r="B73" s="28" t="s">
        <v>216</v>
      </c>
      <c r="C73" s="207"/>
      <c r="D73" s="230"/>
      <c r="E73" s="27"/>
      <c r="F73" s="27"/>
      <c r="G73" s="27"/>
      <c r="H73" s="42"/>
    </row>
    <row r="74" spans="1:10" s="244" customFormat="1" ht="13.5" customHeight="1">
      <c r="A74" s="245"/>
      <c r="B74" s="80" t="s">
        <v>36</v>
      </c>
      <c r="C74" s="246"/>
      <c r="D74" s="247"/>
      <c r="E74" s="248"/>
      <c r="F74" s="248"/>
      <c r="G74" s="248"/>
      <c r="H74" s="249"/>
      <c r="I74" s="243"/>
      <c r="J74" s="243"/>
    </row>
    <row r="75" spans="1:10" s="244" customFormat="1" ht="15.75" customHeight="1" thickBot="1">
      <c r="A75" s="253"/>
      <c r="B75" s="254" t="s">
        <v>41</v>
      </c>
      <c r="C75" s="255">
        <f>SUM(D75:G75)</f>
        <v>350000</v>
      </c>
      <c r="D75" s="255">
        <f>SUM(D69:D74)</f>
        <v>350000</v>
      </c>
      <c r="E75" s="256">
        <v>0</v>
      </c>
      <c r="F75" s="256">
        <v>0</v>
      </c>
      <c r="G75" s="256">
        <v>0</v>
      </c>
      <c r="H75" s="257"/>
      <c r="I75" s="243"/>
      <c r="J75" s="243"/>
    </row>
    <row r="76" spans="1:10" s="244" customFormat="1" ht="15.75" customHeight="1">
      <c r="A76" s="258"/>
      <c r="B76" s="259" t="s">
        <v>259</v>
      </c>
      <c r="C76" s="260"/>
      <c r="D76" s="260"/>
      <c r="E76" s="261"/>
      <c r="F76" s="261"/>
      <c r="G76" s="261"/>
      <c r="H76" s="262"/>
      <c r="I76" s="243"/>
      <c r="J76" s="243"/>
    </row>
    <row r="77" spans="1:10" s="244" customFormat="1" ht="15.75" customHeight="1" thickBot="1">
      <c r="A77" s="263"/>
      <c r="B77" s="264" t="s">
        <v>260</v>
      </c>
      <c r="C77" s="265"/>
      <c r="D77" s="265"/>
      <c r="E77" s="266"/>
      <c r="F77" s="266"/>
      <c r="G77" s="266"/>
      <c r="H77" s="267"/>
      <c r="I77" s="243"/>
      <c r="J77" s="243"/>
    </row>
    <row r="78" spans="1:10" s="244" customFormat="1" ht="15.75" customHeight="1">
      <c r="A78" s="29" t="s">
        <v>21</v>
      </c>
      <c r="B78" s="28" t="s">
        <v>265</v>
      </c>
      <c r="C78" s="207">
        <f>SUM(D78:G78)</f>
        <v>80000</v>
      </c>
      <c r="D78" s="207">
        <v>80000</v>
      </c>
      <c r="E78" s="27">
        <v>0</v>
      </c>
      <c r="F78" s="27">
        <v>0</v>
      </c>
      <c r="G78" s="27">
        <v>0</v>
      </c>
      <c r="H78" s="42" t="s">
        <v>264</v>
      </c>
      <c r="I78" s="243"/>
      <c r="J78" s="243"/>
    </row>
    <row r="79" spans="1:10" s="244" customFormat="1" ht="12.75" customHeight="1">
      <c r="A79" s="252"/>
      <c r="B79" s="28" t="s">
        <v>261</v>
      </c>
      <c r="C79" s="207"/>
      <c r="D79" s="207"/>
      <c r="E79" s="27"/>
      <c r="F79" s="27"/>
      <c r="G79" s="27"/>
      <c r="H79" s="42"/>
      <c r="I79" s="243"/>
      <c r="J79" s="243"/>
    </row>
    <row r="80" spans="1:10" s="244" customFormat="1" ht="12.75" customHeight="1">
      <c r="A80" s="252"/>
      <c r="B80" s="28" t="s">
        <v>262</v>
      </c>
      <c r="C80" s="207"/>
      <c r="D80" s="207"/>
      <c r="E80" s="27"/>
      <c r="F80" s="27"/>
      <c r="G80" s="27"/>
      <c r="H80" s="42"/>
      <c r="I80" s="243"/>
      <c r="J80" s="243"/>
    </row>
    <row r="81" spans="1:10" s="244" customFormat="1" ht="12.75" customHeight="1">
      <c r="A81" s="245"/>
      <c r="B81" s="80"/>
      <c r="C81" s="208"/>
      <c r="D81" s="208"/>
      <c r="E81" s="81"/>
      <c r="F81" s="81"/>
      <c r="G81" s="81"/>
      <c r="H81" s="268"/>
      <c r="I81" s="243"/>
      <c r="J81" s="243"/>
    </row>
    <row r="82" spans="1:10" s="244" customFormat="1" ht="12.75" customHeight="1">
      <c r="A82" s="29" t="s">
        <v>78</v>
      </c>
      <c r="B82" s="28" t="s">
        <v>266</v>
      </c>
      <c r="C82" s="207">
        <f>SUM(D82:G82)</f>
        <v>20000</v>
      </c>
      <c r="D82" s="207">
        <v>20000</v>
      </c>
      <c r="E82" s="27">
        <v>0</v>
      </c>
      <c r="F82" s="27">
        <v>0</v>
      </c>
      <c r="G82" s="27">
        <v>0</v>
      </c>
      <c r="H82" s="42" t="s">
        <v>264</v>
      </c>
      <c r="I82" s="243"/>
      <c r="J82" s="243"/>
    </row>
    <row r="83" spans="1:10" s="244" customFormat="1" ht="12.75" customHeight="1">
      <c r="A83" s="252"/>
      <c r="B83" s="28" t="s">
        <v>262</v>
      </c>
      <c r="C83" s="207"/>
      <c r="D83" s="207"/>
      <c r="E83" s="27"/>
      <c r="F83" s="27"/>
      <c r="G83" s="27"/>
      <c r="H83" s="42"/>
      <c r="I83" s="243"/>
      <c r="J83" s="243"/>
    </row>
    <row r="84" spans="1:10" s="244" customFormat="1" ht="12.75" customHeight="1">
      <c r="A84" s="245"/>
      <c r="B84" s="80" t="s">
        <v>3</v>
      </c>
      <c r="C84" s="208"/>
      <c r="D84" s="208"/>
      <c r="E84" s="81"/>
      <c r="F84" s="81"/>
      <c r="G84" s="81"/>
      <c r="H84" s="268"/>
      <c r="I84" s="243"/>
      <c r="J84" s="243"/>
    </row>
    <row r="85" spans="1:10" s="244" customFormat="1" ht="12.75" customHeight="1">
      <c r="A85" s="29" t="s">
        <v>79</v>
      </c>
      <c r="B85" s="28" t="s">
        <v>268</v>
      </c>
      <c r="C85" s="207">
        <f>SUM(D85:G85)</f>
        <v>11000</v>
      </c>
      <c r="D85" s="207">
        <v>11000</v>
      </c>
      <c r="E85" s="27">
        <v>0</v>
      </c>
      <c r="F85" s="27">
        <v>0</v>
      </c>
      <c r="G85" s="27">
        <v>0</v>
      </c>
      <c r="H85" s="42" t="s">
        <v>273</v>
      </c>
      <c r="I85" s="243"/>
      <c r="J85" s="243"/>
    </row>
    <row r="86" spans="1:10" s="244" customFormat="1" ht="12" customHeight="1">
      <c r="A86" s="252"/>
      <c r="B86" s="28" t="s">
        <v>267</v>
      </c>
      <c r="C86" s="207"/>
      <c r="D86" s="207"/>
      <c r="E86" s="27"/>
      <c r="F86" s="27"/>
      <c r="G86" s="27"/>
      <c r="H86" s="42"/>
      <c r="I86" s="243"/>
      <c r="J86" s="243"/>
    </row>
    <row r="87" spans="1:10" s="244" customFormat="1" ht="12" customHeight="1">
      <c r="A87" s="245"/>
      <c r="B87" s="80" t="s">
        <v>269</v>
      </c>
      <c r="C87" s="208"/>
      <c r="D87" s="208"/>
      <c r="E87" s="81"/>
      <c r="F87" s="81"/>
      <c r="G87" s="81"/>
      <c r="H87" s="268"/>
      <c r="I87" s="243"/>
      <c r="J87" s="243"/>
    </row>
    <row r="88" spans="1:10" s="244" customFormat="1" ht="15.75" customHeight="1" hidden="1" thickBot="1">
      <c r="A88" s="273"/>
      <c r="B88" s="269"/>
      <c r="C88" s="270"/>
      <c r="D88" s="270"/>
      <c r="E88" s="271"/>
      <c r="F88" s="271"/>
      <c r="G88" s="271"/>
      <c r="H88" s="272" t="s">
        <v>3</v>
      </c>
      <c r="I88" s="243"/>
      <c r="J88" s="243"/>
    </row>
    <row r="89" spans="1:8" ht="13.5" thickBot="1">
      <c r="A89" s="17"/>
      <c r="B89" s="137" t="s">
        <v>258</v>
      </c>
      <c r="C89" s="217">
        <f>SUM(D89:G89)</f>
        <v>111000</v>
      </c>
      <c r="D89" s="217">
        <f>SUM(D78:D88)</f>
        <v>111000</v>
      </c>
      <c r="E89" s="136">
        <f>SUM(E78:E88)</f>
        <v>0</v>
      </c>
      <c r="F89" s="136">
        <f>SUM(F78:F88)</f>
        <v>0</v>
      </c>
      <c r="G89" s="136">
        <f>SUM(G78:G88)</f>
        <v>0</v>
      </c>
      <c r="H89" s="75"/>
    </row>
    <row r="90" spans="1:8" ht="12.75">
      <c r="A90" s="67"/>
      <c r="B90" s="83" t="s">
        <v>43</v>
      </c>
      <c r="C90" s="218"/>
      <c r="D90" s="218"/>
      <c r="E90" s="84"/>
      <c r="F90" s="84"/>
      <c r="G90" s="84"/>
      <c r="H90" s="69"/>
    </row>
    <row r="91" spans="1:8" ht="13.5" thickBot="1">
      <c r="A91" s="9"/>
      <c r="B91" s="10" t="s">
        <v>44</v>
      </c>
      <c r="C91" s="212"/>
      <c r="D91" s="212"/>
      <c r="E91" s="11"/>
      <c r="F91" s="11"/>
      <c r="G91" s="11"/>
      <c r="H91" s="66"/>
    </row>
    <row r="92" spans="1:8" ht="12.75">
      <c r="A92" s="13" t="s">
        <v>22</v>
      </c>
      <c r="B92" s="37" t="s">
        <v>125</v>
      </c>
      <c r="C92" s="174">
        <f>SUM(D92:G92)</f>
        <v>650000</v>
      </c>
      <c r="D92" s="174">
        <v>0</v>
      </c>
      <c r="E92" s="15">
        <v>0</v>
      </c>
      <c r="F92" s="174">
        <v>650000</v>
      </c>
      <c r="G92" s="15">
        <v>0</v>
      </c>
      <c r="H92" s="85" t="s">
        <v>311</v>
      </c>
    </row>
    <row r="93" spans="1:8" ht="12.75">
      <c r="A93" s="13"/>
      <c r="B93" s="37" t="s">
        <v>126</v>
      </c>
      <c r="C93" s="174"/>
      <c r="D93" s="174"/>
      <c r="E93" s="15"/>
      <c r="F93" s="15"/>
      <c r="G93" s="15"/>
      <c r="H93" s="162"/>
    </row>
    <row r="94" spans="1:8" ht="12.75">
      <c r="A94" s="13"/>
      <c r="B94" s="41" t="s">
        <v>46</v>
      </c>
      <c r="C94" s="174"/>
      <c r="D94" s="174"/>
      <c r="E94" s="15"/>
      <c r="F94" s="15"/>
      <c r="G94" s="15"/>
      <c r="H94" s="85"/>
    </row>
    <row r="95" spans="1:8" ht="12.75">
      <c r="A95" s="86"/>
      <c r="B95" s="44" t="s">
        <v>3</v>
      </c>
      <c r="C95" s="219"/>
      <c r="D95" s="219"/>
      <c r="E95" s="87"/>
      <c r="F95" s="87"/>
      <c r="G95" s="87"/>
      <c r="H95" s="88"/>
    </row>
    <row r="96" spans="1:8" ht="15.75" customHeight="1">
      <c r="A96" s="13" t="s">
        <v>23</v>
      </c>
      <c r="B96" s="89" t="s">
        <v>120</v>
      </c>
      <c r="C96" s="174">
        <f>SUM(D96:G96)</f>
        <v>266000</v>
      </c>
      <c r="D96" s="174">
        <v>266000</v>
      </c>
      <c r="E96" s="15">
        <v>0</v>
      </c>
      <c r="F96" s="15">
        <v>0</v>
      </c>
      <c r="G96" s="68">
        <v>0</v>
      </c>
      <c r="H96" s="90" t="s">
        <v>89</v>
      </c>
    </row>
    <row r="97" spans="1:8" ht="12.75" customHeight="1">
      <c r="A97" s="13"/>
      <c r="B97" s="89" t="s">
        <v>121</v>
      </c>
      <c r="C97" s="174"/>
      <c r="D97" s="174"/>
      <c r="E97" s="15"/>
      <c r="F97" s="15"/>
      <c r="G97" s="68"/>
      <c r="H97" s="91"/>
    </row>
    <row r="98" spans="1:8" ht="12.75" customHeight="1">
      <c r="A98" s="13"/>
      <c r="B98" s="89" t="s">
        <v>122</v>
      </c>
      <c r="C98" s="174"/>
      <c r="D98" s="174"/>
      <c r="E98" s="15"/>
      <c r="F98" s="15"/>
      <c r="G98" s="68"/>
      <c r="H98" s="91"/>
    </row>
    <row r="99" spans="1:8" ht="12.75" customHeight="1">
      <c r="A99" s="13"/>
      <c r="B99" s="89" t="s">
        <v>116</v>
      </c>
      <c r="C99" s="174"/>
      <c r="D99" s="174"/>
      <c r="E99" s="15"/>
      <c r="F99" s="15"/>
      <c r="G99" s="68"/>
      <c r="H99" s="91"/>
    </row>
    <row r="100" spans="1:8" ht="12.75" customHeight="1">
      <c r="A100" s="13"/>
      <c r="B100" s="41" t="s">
        <v>46</v>
      </c>
      <c r="C100" s="174"/>
      <c r="D100" s="174"/>
      <c r="E100" s="15"/>
      <c r="F100" s="15"/>
      <c r="G100" s="68"/>
      <c r="H100" s="91"/>
    </row>
    <row r="101" spans="1:8" ht="12.75" customHeight="1">
      <c r="A101" s="70"/>
      <c r="B101" s="92" t="s">
        <v>3</v>
      </c>
      <c r="C101" s="213"/>
      <c r="D101" s="213"/>
      <c r="E101" s="72"/>
      <c r="F101" s="72"/>
      <c r="G101" s="73"/>
      <c r="H101" s="93"/>
    </row>
    <row r="102" spans="1:8" ht="12.75" customHeight="1">
      <c r="A102" s="13" t="s">
        <v>88</v>
      </c>
      <c r="B102" s="89" t="s">
        <v>118</v>
      </c>
      <c r="C102" s="174">
        <f>SUM(D102:G102)</f>
        <v>306000</v>
      </c>
      <c r="D102" s="174">
        <v>306000</v>
      </c>
      <c r="E102" s="15">
        <v>0</v>
      </c>
      <c r="F102" s="15">
        <v>0</v>
      </c>
      <c r="G102" s="68">
        <v>0</v>
      </c>
      <c r="H102" s="90" t="s">
        <v>89</v>
      </c>
    </row>
    <row r="103" spans="1:8" ht="12.75" customHeight="1">
      <c r="A103" s="13"/>
      <c r="B103" s="89" t="s">
        <v>119</v>
      </c>
      <c r="C103" s="174"/>
      <c r="D103" s="174"/>
      <c r="E103" s="15"/>
      <c r="F103" s="15"/>
      <c r="G103" s="68"/>
      <c r="H103" s="91"/>
    </row>
    <row r="104" spans="1:8" ht="14.25" customHeight="1">
      <c r="A104" s="13"/>
      <c r="B104" s="89" t="s">
        <v>116</v>
      </c>
      <c r="C104" s="174"/>
      <c r="D104" s="174"/>
      <c r="E104" s="15"/>
      <c r="F104" s="15"/>
      <c r="G104" s="68"/>
      <c r="H104" s="91"/>
    </row>
    <row r="105" spans="1:8" ht="14.25" customHeight="1">
      <c r="A105" s="67"/>
      <c r="B105" s="157" t="s">
        <v>48</v>
      </c>
      <c r="C105" s="220"/>
      <c r="D105" s="174"/>
      <c r="E105" s="15"/>
      <c r="F105" s="15"/>
      <c r="G105" s="68"/>
      <c r="H105" s="91"/>
    </row>
    <row r="106" spans="1:8" ht="14.25" customHeight="1">
      <c r="A106" s="67"/>
      <c r="B106" s="157"/>
      <c r="C106" s="220"/>
      <c r="D106" s="174"/>
      <c r="E106" s="15"/>
      <c r="F106" s="15"/>
      <c r="G106" s="68"/>
      <c r="H106" s="91"/>
    </row>
    <row r="107" spans="1:8" ht="12.75" customHeight="1">
      <c r="A107" s="196" t="s">
        <v>26</v>
      </c>
      <c r="B107" s="197" t="s">
        <v>117</v>
      </c>
      <c r="C107" s="202">
        <f>SUM(D107:G107)</f>
        <v>102500</v>
      </c>
      <c r="D107" s="202">
        <v>102500</v>
      </c>
      <c r="E107" s="194">
        <v>0</v>
      </c>
      <c r="F107" s="194">
        <v>0</v>
      </c>
      <c r="G107" s="198">
        <v>0</v>
      </c>
      <c r="H107" s="90" t="s">
        <v>89</v>
      </c>
    </row>
    <row r="108" spans="1:8" ht="12.75" customHeight="1">
      <c r="A108" s="13"/>
      <c r="B108" s="89" t="s">
        <v>115</v>
      </c>
      <c r="C108" s="174"/>
      <c r="D108" s="174"/>
      <c r="E108" s="15"/>
      <c r="F108" s="15"/>
      <c r="G108" s="68"/>
      <c r="H108" s="91"/>
    </row>
    <row r="109" spans="1:8" ht="15.75" customHeight="1">
      <c r="A109" s="13"/>
      <c r="B109" s="89" t="s">
        <v>116</v>
      </c>
      <c r="C109" s="174"/>
      <c r="D109" s="174"/>
      <c r="E109" s="15"/>
      <c r="F109" s="15"/>
      <c r="G109" s="68"/>
      <c r="H109" s="91"/>
    </row>
    <row r="110" spans="1:8" ht="15.75" customHeight="1">
      <c r="A110" s="67"/>
      <c r="B110" s="157" t="s">
        <v>50</v>
      </c>
      <c r="C110" s="220"/>
      <c r="D110" s="174"/>
      <c r="E110" s="15"/>
      <c r="F110" s="15"/>
      <c r="G110" s="68"/>
      <c r="H110" s="91"/>
    </row>
    <row r="111" spans="1:10" s="156" customFormat="1" ht="15.75" customHeight="1">
      <c r="A111" s="70"/>
      <c r="B111" s="236"/>
      <c r="C111" s="213"/>
      <c r="D111" s="213"/>
      <c r="E111" s="72"/>
      <c r="F111" s="72"/>
      <c r="G111" s="73"/>
      <c r="H111" s="93"/>
      <c r="I111" s="179"/>
      <c r="J111" s="179"/>
    </row>
    <row r="112" spans="1:8" ht="13.5" customHeight="1">
      <c r="A112" s="13" t="s">
        <v>28</v>
      </c>
      <c r="B112" s="89" t="s">
        <v>171</v>
      </c>
      <c r="C112" s="174">
        <f>SUM(D112:G112)</f>
        <v>18855.72</v>
      </c>
      <c r="D112" s="174">
        <v>18855.72</v>
      </c>
      <c r="E112" s="15">
        <v>0</v>
      </c>
      <c r="F112" s="15">
        <v>0</v>
      </c>
      <c r="G112" s="68">
        <v>0</v>
      </c>
      <c r="H112" s="91" t="s">
        <v>310</v>
      </c>
    </row>
    <row r="113" spans="1:8" ht="13.5" customHeight="1">
      <c r="A113" s="13"/>
      <c r="B113" s="89" t="s">
        <v>172</v>
      </c>
      <c r="C113" s="174"/>
      <c r="D113" s="174"/>
      <c r="E113" s="15"/>
      <c r="F113" s="15"/>
      <c r="G113" s="68"/>
      <c r="H113" s="91"/>
    </row>
    <row r="114" spans="1:8" ht="14.25" customHeight="1">
      <c r="A114" s="67"/>
      <c r="B114" s="157" t="s">
        <v>46</v>
      </c>
      <c r="C114" s="174"/>
      <c r="D114" s="174"/>
      <c r="E114" s="15"/>
      <c r="F114" s="15"/>
      <c r="G114" s="68"/>
      <c r="H114" s="91"/>
    </row>
    <row r="115" spans="1:8" ht="15.75" customHeight="1">
      <c r="A115" s="13"/>
      <c r="B115" s="41"/>
      <c r="C115" s="174"/>
      <c r="D115" s="174"/>
      <c r="E115" s="15"/>
      <c r="F115" s="15"/>
      <c r="G115" s="68"/>
      <c r="H115" s="91"/>
    </row>
    <row r="116" spans="1:8" ht="15.75" customHeight="1">
      <c r="A116" s="196" t="s">
        <v>29</v>
      </c>
      <c r="B116" s="182" t="s">
        <v>227</v>
      </c>
      <c r="C116" s="202">
        <f>SUM(D116:G116)</f>
        <v>13685</v>
      </c>
      <c r="D116" s="202">
        <v>13685</v>
      </c>
      <c r="E116" s="198">
        <v>0</v>
      </c>
      <c r="F116" s="194">
        <v>0</v>
      </c>
      <c r="G116" s="194">
        <v>0</v>
      </c>
      <c r="H116" s="203"/>
    </row>
    <row r="117" spans="1:8" ht="15.75" customHeight="1">
      <c r="A117" s="13"/>
      <c r="B117" s="41" t="s">
        <v>228</v>
      </c>
      <c r="C117" s="174"/>
      <c r="D117" s="174"/>
      <c r="E117" s="68"/>
      <c r="F117" s="15"/>
      <c r="G117" s="15"/>
      <c r="H117" s="69"/>
    </row>
    <row r="118" spans="1:8" ht="15.75" customHeight="1">
      <c r="A118" s="13"/>
      <c r="B118" s="41" t="s">
        <v>229</v>
      </c>
      <c r="C118" s="174"/>
      <c r="D118" s="174"/>
      <c r="E118" s="68"/>
      <c r="F118" s="15"/>
      <c r="G118" s="15"/>
      <c r="H118" s="69"/>
    </row>
    <row r="119" spans="1:8" ht="15.75" customHeight="1" hidden="1">
      <c r="A119" s="13"/>
      <c r="B119" s="41"/>
      <c r="C119" s="174"/>
      <c r="D119" s="174"/>
      <c r="E119" s="68"/>
      <c r="F119" s="15"/>
      <c r="G119" s="87"/>
      <c r="H119" s="69"/>
    </row>
    <row r="120" spans="1:8" ht="12.75" customHeight="1" thickBot="1">
      <c r="A120" s="199"/>
      <c r="B120" s="200" t="s">
        <v>51</v>
      </c>
      <c r="C120" s="201">
        <f>SUM(D120:G120)</f>
        <v>1357040.72</v>
      </c>
      <c r="D120" s="201">
        <f>SUM(D92+D96+D102+D107+D112+D116)</f>
        <v>707040.72</v>
      </c>
      <c r="E120" s="134">
        <f>SUM(E92,E112)</f>
        <v>0</v>
      </c>
      <c r="F120" s="201">
        <f>SUM(F92:F107)</f>
        <v>650000</v>
      </c>
      <c r="G120" s="134">
        <v>0</v>
      </c>
      <c r="H120" s="94"/>
    </row>
    <row r="121" spans="1:8" ht="15.75" customHeight="1" thickBot="1">
      <c r="A121" s="95"/>
      <c r="B121" s="96" t="s">
        <v>52</v>
      </c>
      <c r="C121" s="221"/>
      <c r="D121" s="231"/>
      <c r="E121" s="97"/>
      <c r="F121" s="97"/>
      <c r="G121" s="97"/>
      <c r="H121" s="98"/>
    </row>
    <row r="122" spans="1:8" ht="15.75" customHeight="1">
      <c r="A122" s="12" t="s">
        <v>30</v>
      </c>
      <c r="B122" s="99" t="s">
        <v>135</v>
      </c>
      <c r="C122" s="222">
        <f>SUM(D126:G126)</f>
        <v>2900000</v>
      </c>
      <c r="D122" s="232">
        <v>2900000</v>
      </c>
      <c r="E122" s="120">
        <v>0</v>
      </c>
      <c r="F122" s="120">
        <v>0</v>
      </c>
      <c r="G122" s="160">
        <v>0</v>
      </c>
      <c r="H122" s="8" t="s">
        <v>161</v>
      </c>
    </row>
    <row r="123" spans="1:8" ht="15.75" customHeight="1">
      <c r="A123" s="13"/>
      <c r="B123" s="100" t="s">
        <v>318</v>
      </c>
      <c r="C123" s="223"/>
      <c r="D123" s="233"/>
      <c r="E123" s="138"/>
      <c r="F123" s="138"/>
      <c r="G123" s="138"/>
      <c r="H123" s="101"/>
    </row>
    <row r="124" spans="1:8" ht="15.75" customHeight="1">
      <c r="A124" s="13"/>
      <c r="B124" s="100" t="s">
        <v>319</v>
      </c>
      <c r="C124" s="223"/>
      <c r="D124" s="233"/>
      <c r="E124" s="138"/>
      <c r="F124" s="138"/>
      <c r="G124" s="138"/>
      <c r="H124" s="101"/>
    </row>
    <row r="125" spans="1:10" s="156" customFormat="1" ht="14.25" customHeight="1">
      <c r="A125" s="70"/>
      <c r="B125" s="71" t="s">
        <v>53</v>
      </c>
      <c r="C125" s="240"/>
      <c r="D125" s="241"/>
      <c r="E125" s="239"/>
      <c r="F125" s="239"/>
      <c r="G125" s="239"/>
      <c r="H125" s="242"/>
      <c r="I125" s="179"/>
      <c r="J125" s="179"/>
    </row>
    <row r="126" spans="1:8" ht="12.75" customHeight="1" thickBot="1">
      <c r="A126" s="17"/>
      <c r="B126" s="137" t="s">
        <v>54</v>
      </c>
      <c r="C126" s="139">
        <f>SUM(D126:G126)</f>
        <v>2900000</v>
      </c>
      <c r="D126" s="139">
        <f>D122</f>
        <v>2900000</v>
      </c>
      <c r="E126" s="136">
        <v>0</v>
      </c>
      <c r="F126" s="136">
        <v>0</v>
      </c>
      <c r="G126" s="136">
        <v>0</v>
      </c>
      <c r="H126" s="102"/>
    </row>
    <row r="127" spans="1:8" ht="12.75">
      <c r="A127" s="58"/>
      <c r="B127" s="83" t="s">
        <v>55</v>
      </c>
      <c r="C127" s="214"/>
      <c r="D127" s="214"/>
      <c r="E127" s="21"/>
      <c r="F127" s="15"/>
      <c r="G127" s="15"/>
      <c r="H127" s="103"/>
    </row>
    <row r="128" spans="1:8" ht="12.75">
      <c r="A128" s="58"/>
      <c r="B128" s="83" t="s">
        <v>56</v>
      </c>
      <c r="C128" s="214"/>
      <c r="D128" s="214"/>
      <c r="E128" s="21"/>
      <c r="F128" s="15"/>
      <c r="G128" s="15"/>
      <c r="H128" s="103"/>
    </row>
    <row r="129" spans="1:8" ht="13.5" thickBot="1">
      <c r="A129" s="76"/>
      <c r="B129" s="10" t="s">
        <v>57</v>
      </c>
      <c r="C129" s="215"/>
      <c r="D129" s="215"/>
      <c r="E129" s="24"/>
      <c r="F129" s="18"/>
      <c r="G129" s="18"/>
      <c r="H129" s="19"/>
    </row>
    <row r="130" spans="1:8" ht="12.75">
      <c r="A130" s="47" t="s">
        <v>32</v>
      </c>
      <c r="B130" s="57" t="s">
        <v>58</v>
      </c>
      <c r="C130" s="286">
        <f>SUM(D130:G130)</f>
        <v>300000</v>
      </c>
      <c r="D130" s="104">
        <v>300000</v>
      </c>
      <c r="E130" s="57">
        <v>0</v>
      </c>
      <c r="F130" s="56">
        <v>0</v>
      </c>
      <c r="G130" s="57">
        <v>0</v>
      </c>
      <c r="H130" s="31" t="s">
        <v>232</v>
      </c>
    </row>
    <row r="131" spans="1:8" ht="15.75" customHeight="1">
      <c r="A131" s="297"/>
      <c r="B131" s="154" t="s">
        <v>59</v>
      </c>
      <c r="C131" s="295"/>
      <c r="D131" s="295"/>
      <c r="E131" s="154"/>
      <c r="F131" s="108"/>
      <c r="G131" s="154"/>
      <c r="H131" s="296"/>
    </row>
    <row r="132" spans="1:8" ht="12.75">
      <c r="A132" s="47" t="s">
        <v>80</v>
      </c>
      <c r="B132" s="28" t="s">
        <v>61</v>
      </c>
      <c r="C132" s="104">
        <f>SUM(D132:G132)</f>
        <v>631000</v>
      </c>
      <c r="D132" s="104">
        <v>631000</v>
      </c>
      <c r="E132" s="57">
        <v>0</v>
      </c>
      <c r="F132" s="56">
        <v>0</v>
      </c>
      <c r="G132" s="49">
        <v>0</v>
      </c>
      <c r="H132" s="91" t="s">
        <v>274</v>
      </c>
    </row>
    <row r="133" spans="1:8" ht="12.75">
      <c r="A133" s="47"/>
      <c r="B133" s="28" t="s">
        <v>60</v>
      </c>
      <c r="C133" s="104"/>
      <c r="D133" s="104"/>
      <c r="E133" s="161"/>
      <c r="F133" s="122"/>
      <c r="G133" s="21"/>
      <c r="H133" s="159" t="s">
        <v>275</v>
      </c>
    </row>
    <row r="134" spans="1:8" ht="12.75">
      <c r="A134" s="47"/>
      <c r="B134" s="28"/>
      <c r="C134" s="104"/>
      <c r="D134" s="104"/>
      <c r="E134" s="161"/>
      <c r="F134" s="122"/>
      <c r="G134" s="21"/>
      <c r="H134" s="159" t="s">
        <v>276</v>
      </c>
    </row>
    <row r="135" spans="1:8" ht="12.75">
      <c r="A135" s="47"/>
      <c r="B135" s="28"/>
      <c r="C135" s="104"/>
      <c r="D135" s="104"/>
      <c r="E135" s="161"/>
      <c r="F135" s="122"/>
      <c r="G135" s="21"/>
      <c r="H135" s="159" t="s">
        <v>277</v>
      </c>
    </row>
    <row r="136" spans="1:8" ht="12.75">
      <c r="A136" s="47"/>
      <c r="B136" s="28"/>
      <c r="C136" s="104"/>
      <c r="D136" s="104"/>
      <c r="E136" s="161"/>
      <c r="F136" s="122"/>
      <c r="G136" s="21"/>
      <c r="H136" s="159" t="s">
        <v>278</v>
      </c>
    </row>
    <row r="137" spans="1:8" ht="12.75">
      <c r="A137" s="47"/>
      <c r="B137" s="28"/>
      <c r="C137" s="104"/>
      <c r="D137" s="104"/>
      <c r="E137" s="161"/>
      <c r="F137" s="122"/>
      <c r="G137" s="21"/>
      <c r="H137" s="159" t="s">
        <v>279</v>
      </c>
    </row>
    <row r="138" spans="1:8" ht="12.75">
      <c r="A138" s="47"/>
      <c r="B138" s="28"/>
      <c r="C138" s="104"/>
      <c r="D138" s="104"/>
      <c r="E138" s="161"/>
      <c r="F138" s="122"/>
      <c r="G138" s="21"/>
      <c r="H138" s="159" t="s">
        <v>280</v>
      </c>
    </row>
    <row r="139" spans="1:10" s="156" customFormat="1" ht="12.75">
      <c r="A139" s="77"/>
      <c r="B139" s="80"/>
      <c r="C139" s="105"/>
      <c r="D139" s="105"/>
      <c r="E139" s="237"/>
      <c r="F139" s="108"/>
      <c r="G139" s="145"/>
      <c r="H139" s="238"/>
      <c r="I139" s="179"/>
      <c r="J139" s="179"/>
    </row>
    <row r="140" spans="1:8" ht="12.75">
      <c r="A140" s="47" t="s">
        <v>35</v>
      </c>
      <c r="B140" s="28" t="s">
        <v>127</v>
      </c>
      <c r="C140" s="104">
        <f>SUM(D140,G140)</f>
        <v>350000</v>
      </c>
      <c r="D140" s="104">
        <v>350000</v>
      </c>
      <c r="E140" s="57">
        <v>0</v>
      </c>
      <c r="F140" s="56">
        <v>0</v>
      </c>
      <c r="G140" s="57">
        <v>0</v>
      </c>
      <c r="H140" s="23" t="s">
        <v>136</v>
      </c>
    </row>
    <row r="141" spans="1:8" ht="12.75">
      <c r="A141" s="47"/>
      <c r="B141" s="28" t="s">
        <v>62</v>
      </c>
      <c r="C141" s="104"/>
      <c r="D141" s="104"/>
      <c r="E141" s="57"/>
      <c r="F141" s="56"/>
      <c r="G141" s="57"/>
      <c r="H141" s="23"/>
    </row>
    <row r="142" spans="1:8" ht="12.75">
      <c r="A142" s="77"/>
      <c r="B142" s="80"/>
      <c r="C142" s="105"/>
      <c r="D142" s="105"/>
      <c r="E142" s="78"/>
      <c r="F142" s="79"/>
      <c r="G142" s="78"/>
      <c r="H142" s="109"/>
    </row>
    <row r="143" spans="1:8" ht="12.75">
      <c r="A143" s="47" t="s">
        <v>37</v>
      </c>
      <c r="B143" s="28" t="s">
        <v>164</v>
      </c>
      <c r="C143" s="104">
        <f>SUM(D143,G143)</f>
        <v>7947.2</v>
      </c>
      <c r="D143" s="104">
        <v>7947.2</v>
      </c>
      <c r="E143" s="57">
        <v>0</v>
      </c>
      <c r="F143" s="56">
        <v>0</v>
      </c>
      <c r="G143" s="57">
        <v>0</v>
      </c>
      <c r="H143" s="23" t="s">
        <v>20</v>
      </c>
    </row>
    <row r="144" spans="1:8" ht="12.75">
      <c r="A144" s="47"/>
      <c r="B144" s="28" t="s">
        <v>165</v>
      </c>
      <c r="C144" s="104"/>
      <c r="D144" s="104"/>
      <c r="E144" s="57"/>
      <c r="F144" s="56"/>
      <c r="G144" s="57"/>
      <c r="H144" s="23" t="s">
        <v>281</v>
      </c>
    </row>
    <row r="145" spans="1:8" ht="12.75">
      <c r="A145" s="58"/>
      <c r="B145" s="157" t="s">
        <v>214</v>
      </c>
      <c r="C145" s="128"/>
      <c r="D145" s="104"/>
      <c r="E145" s="57"/>
      <c r="F145" s="56"/>
      <c r="G145" s="57"/>
      <c r="H145" s="23"/>
    </row>
    <row r="146" spans="1:8" ht="12.75">
      <c r="A146" s="77"/>
      <c r="B146" s="80"/>
      <c r="C146" s="105"/>
      <c r="D146" s="105"/>
      <c r="E146" s="78"/>
      <c r="F146" s="79"/>
      <c r="G146" s="78"/>
      <c r="H146" s="109"/>
    </row>
    <row r="147" spans="1:8" ht="12.75">
      <c r="A147" s="47" t="s">
        <v>40</v>
      </c>
      <c r="B147" s="28" t="s">
        <v>217</v>
      </c>
      <c r="C147" s="104">
        <f>SUM(D147:G147)</f>
        <v>10000</v>
      </c>
      <c r="D147" s="104">
        <v>10000</v>
      </c>
      <c r="E147" s="57">
        <v>0</v>
      </c>
      <c r="F147" s="56">
        <v>0</v>
      </c>
      <c r="G147" s="57">
        <v>0</v>
      </c>
      <c r="H147" s="23" t="s">
        <v>218</v>
      </c>
    </row>
    <row r="148" spans="1:8" ht="12.75">
      <c r="A148" s="47"/>
      <c r="B148" s="28" t="s">
        <v>219</v>
      </c>
      <c r="C148" s="104"/>
      <c r="D148" s="104"/>
      <c r="E148" s="57"/>
      <c r="F148" s="56"/>
      <c r="G148" s="57"/>
      <c r="H148" s="23"/>
    </row>
    <row r="149" spans="1:8" ht="12.75">
      <c r="A149" s="77"/>
      <c r="B149" s="80"/>
      <c r="C149" s="105"/>
      <c r="D149" s="105"/>
      <c r="E149" s="78"/>
      <c r="F149" s="79"/>
      <c r="G149" s="78"/>
      <c r="H149" s="109"/>
    </row>
    <row r="150" spans="1:8" ht="12.75">
      <c r="A150" s="47" t="s">
        <v>81</v>
      </c>
      <c r="B150" s="28" t="s">
        <v>173</v>
      </c>
      <c r="C150" s="104">
        <f>SUM(D150:G150)</f>
        <v>29827.26</v>
      </c>
      <c r="D150" s="104">
        <v>29827.26</v>
      </c>
      <c r="E150" s="57">
        <v>0</v>
      </c>
      <c r="F150" s="56">
        <v>0</v>
      </c>
      <c r="G150" s="57">
        <v>0</v>
      </c>
      <c r="H150" s="23" t="s">
        <v>282</v>
      </c>
    </row>
    <row r="151" spans="1:8" ht="12.75">
      <c r="A151" s="47"/>
      <c r="B151" s="28" t="s">
        <v>90</v>
      </c>
      <c r="C151" s="104"/>
      <c r="D151" s="104"/>
      <c r="E151" s="57"/>
      <c r="F151" s="56"/>
      <c r="G151" s="57"/>
      <c r="H151" s="23" t="s">
        <v>283</v>
      </c>
    </row>
    <row r="152" spans="1:8" ht="12.75">
      <c r="A152" s="47"/>
      <c r="B152" s="28"/>
      <c r="C152" s="104"/>
      <c r="D152" s="104"/>
      <c r="E152" s="57"/>
      <c r="F152" s="56"/>
      <c r="G152" s="57"/>
      <c r="H152" s="23" t="s">
        <v>174</v>
      </c>
    </row>
    <row r="153" spans="1:8" ht="12.75">
      <c r="A153" s="47"/>
      <c r="B153" s="28"/>
      <c r="C153" s="104"/>
      <c r="D153" s="104"/>
      <c r="E153" s="57"/>
      <c r="F153" s="56"/>
      <c r="G153" s="57"/>
      <c r="H153" s="23"/>
    </row>
    <row r="154" spans="1:8" ht="12.75">
      <c r="A154" s="51" t="s">
        <v>256</v>
      </c>
      <c r="B154" s="40" t="s">
        <v>175</v>
      </c>
      <c r="C154" s="191">
        <f>SUM(D154:G154)</f>
        <v>13149</v>
      </c>
      <c r="D154" s="191">
        <v>13149</v>
      </c>
      <c r="E154" s="65">
        <v>0</v>
      </c>
      <c r="F154" s="64">
        <v>0</v>
      </c>
      <c r="G154" s="65">
        <v>0</v>
      </c>
      <c r="H154" s="192" t="s">
        <v>287</v>
      </c>
    </row>
    <row r="155" spans="1:8" ht="12.75">
      <c r="A155" s="47"/>
      <c r="B155" s="28" t="s">
        <v>176</v>
      </c>
      <c r="C155" s="104"/>
      <c r="D155" s="104"/>
      <c r="E155" s="57"/>
      <c r="F155" s="56"/>
      <c r="G155" s="57"/>
      <c r="H155" s="23" t="s">
        <v>288</v>
      </c>
    </row>
    <row r="156" spans="1:8" ht="12.75">
      <c r="A156" s="47"/>
      <c r="B156" s="28" t="s">
        <v>177</v>
      </c>
      <c r="C156" s="104"/>
      <c r="D156" s="104"/>
      <c r="E156" s="57"/>
      <c r="F156" s="56"/>
      <c r="G156" s="57"/>
      <c r="H156" s="23"/>
    </row>
    <row r="157" spans="1:8" ht="12.75">
      <c r="A157" s="58"/>
      <c r="B157" s="157" t="s">
        <v>90</v>
      </c>
      <c r="C157" s="128"/>
      <c r="D157" s="104"/>
      <c r="E157" s="57"/>
      <c r="F157" s="56"/>
      <c r="G157" s="57"/>
      <c r="H157" s="23"/>
    </row>
    <row r="158" spans="1:10" s="156" customFormat="1" ht="12.75">
      <c r="A158" s="77"/>
      <c r="B158" s="80"/>
      <c r="C158" s="105"/>
      <c r="D158" s="105"/>
      <c r="E158" s="78"/>
      <c r="F158" s="79"/>
      <c r="G158" s="78"/>
      <c r="H158" s="109"/>
      <c r="I158" s="179"/>
      <c r="J158" s="179"/>
    </row>
    <row r="159" spans="1:8" ht="12.75">
      <c r="A159" s="47" t="s">
        <v>82</v>
      </c>
      <c r="B159" s="28" t="s">
        <v>178</v>
      </c>
      <c r="C159" s="104">
        <f>SUM(D159:G159)</f>
        <v>10000</v>
      </c>
      <c r="D159" s="104">
        <v>10000</v>
      </c>
      <c r="E159" s="57">
        <v>0</v>
      </c>
      <c r="F159" s="56">
        <v>0</v>
      </c>
      <c r="G159" s="57">
        <v>0</v>
      </c>
      <c r="H159" s="23" t="s">
        <v>289</v>
      </c>
    </row>
    <row r="160" spans="1:8" ht="12.75">
      <c r="A160" s="47"/>
      <c r="B160" s="28" t="s">
        <v>179</v>
      </c>
      <c r="C160" s="104"/>
      <c r="D160" s="104"/>
      <c r="E160" s="57"/>
      <c r="F160" s="56"/>
      <c r="G160" s="57"/>
      <c r="H160" s="23" t="s">
        <v>290</v>
      </c>
    </row>
    <row r="161" spans="1:8" ht="12.75">
      <c r="A161" s="47"/>
      <c r="B161" s="28" t="s">
        <v>90</v>
      </c>
      <c r="C161" s="104"/>
      <c r="D161" s="104"/>
      <c r="E161" s="57"/>
      <c r="F161" s="56"/>
      <c r="G161" s="57"/>
      <c r="H161" s="23"/>
    </row>
    <row r="162" spans="1:8" ht="12.75">
      <c r="A162" s="77"/>
      <c r="B162" s="80"/>
      <c r="C162" s="105"/>
      <c r="D162" s="105"/>
      <c r="E162" s="78"/>
      <c r="F162" s="79"/>
      <c r="G162" s="78"/>
      <c r="H162" s="109"/>
    </row>
    <row r="163" spans="1:8" ht="12.75">
      <c r="A163" s="47" t="s">
        <v>83</v>
      </c>
      <c r="B163" s="28" t="s">
        <v>149</v>
      </c>
      <c r="C163" s="104">
        <f>SUM(D163:G163)</f>
        <v>300000</v>
      </c>
      <c r="D163" s="104">
        <v>300000</v>
      </c>
      <c r="E163" s="57">
        <v>0</v>
      </c>
      <c r="F163" s="56">
        <v>0</v>
      </c>
      <c r="G163" s="57">
        <v>0</v>
      </c>
      <c r="H163" s="23" t="s">
        <v>284</v>
      </c>
    </row>
    <row r="164" spans="1:8" ht="12.75">
      <c r="A164" s="47"/>
      <c r="B164" s="28" t="s">
        <v>150</v>
      </c>
      <c r="C164" s="104"/>
      <c r="D164" s="104"/>
      <c r="E164" s="57"/>
      <c r="F164" s="56"/>
      <c r="G164" s="57"/>
      <c r="H164" s="23"/>
    </row>
    <row r="165" spans="1:8" ht="12.75">
      <c r="A165" s="47"/>
      <c r="B165" s="28" t="s">
        <v>151</v>
      </c>
      <c r="C165" s="104"/>
      <c r="D165" s="104"/>
      <c r="E165" s="57"/>
      <c r="F165" s="56"/>
      <c r="G165" s="57"/>
      <c r="H165" s="23"/>
    </row>
    <row r="166" spans="1:8" ht="12.75">
      <c r="A166" s="47"/>
      <c r="B166" s="28" t="s">
        <v>152</v>
      </c>
      <c r="C166" s="104"/>
      <c r="D166" s="104"/>
      <c r="E166" s="57"/>
      <c r="F166" s="56"/>
      <c r="G166" s="57"/>
      <c r="H166" s="23"/>
    </row>
    <row r="167" spans="1:8" ht="12.75">
      <c r="A167" s="43"/>
      <c r="B167" s="35"/>
      <c r="C167" s="106"/>
      <c r="D167" s="106"/>
      <c r="E167" s="46"/>
      <c r="F167" s="60"/>
      <c r="G167" s="46"/>
      <c r="H167" s="62"/>
    </row>
    <row r="168" spans="1:8" ht="13.5" thickBot="1">
      <c r="A168" s="110"/>
      <c r="B168" s="137" t="s">
        <v>63</v>
      </c>
      <c r="C168" s="139">
        <f>SUM(D168,G168)</f>
        <v>1651923.46</v>
      </c>
      <c r="D168" s="139">
        <f>SUM(D130:D167)</f>
        <v>1651923.46</v>
      </c>
      <c r="E168" s="136">
        <f>SUM(E130:E167)</f>
        <v>0</v>
      </c>
      <c r="F168" s="139">
        <f>SUM(F130:F167)</f>
        <v>0</v>
      </c>
      <c r="G168" s="136">
        <f>SUM(G130:G167)</f>
        <v>0</v>
      </c>
      <c r="H168" s="111"/>
    </row>
    <row r="169" spans="1:8" ht="12.75">
      <c r="A169" s="47"/>
      <c r="B169" s="7" t="s">
        <v>64</v>
      </c>
      <c r="C169" s="221"/>
      <c r="D169" s="221"/>
      <c r="E169" s="84"/>
      <c r="F169" s="56"/>
      <c r="G169" s="57"/>
      <c r="H169" s="30"/>
    </row>
    <row r="170" spans="1:8" ht="12.75">
      <c r="A170" s="47"/>
      <c r="B170" s="83" t="s">
        <v>65</v>
      </c>
      <c r="C170" s="218"/>
      <c r="D170" s="218"/>
      <c r="E170" s="84"/>
      <c r="F170" s="56"/>
      <c r="G170" s="57"/>
      <c r="H170" s="23"/>
    </row>
    <row r="171" spans="1:8" ht="13.5" thickBot="1">
      <c r="A171" s="110"/>
      <c r="B171" s="10" t="s">
        <v>66</v>
      </c>
      <c r="C171" s="215"/>
      <c r="D171" s="215"/>
      <c r="E171" s="112"/>
      <c r="F171" s="113"/>
      <c r="G171" s="114"/>
      <c r="H171" s="115"/>
    </row>
    <row r="172" spans="1:8" ht="12.75">
      <c r="A172" s="67" t="s">
        <v>42</v>
      </c>
      <c r="B172" s="57" t="s">
        <v>128</v>
      </c>
      <c r="C172" s="104">
        <f>SUM(D172,G182)</f>
        <v>48389.9</v>
      </c>
      <c r="D172" s="104">
        <v>48389.9</v>
      </c>
      <c r="E172" s="57">
        <v>0</v>
      </c>
      <c r="F172" s="15">
        <v>0</v>
      </c>
      <c r="G172" s="15">
        <v>0</v>
      </c>
      <c r="H172" s="85" t="s">
        <v>93</v>
      </c>
    </row>
    <row r="173" spans="1:8" ht="13.5" customHeight="1">
      <c r="A173" s="67"/>
      <c r="B173" s="57" t="s">
        <v>67</v>
      </c>
      <c r="C173" s="104"/>
      <c r="D173" s="104"/>
      <c r="E173" s="57"/>
      <c r="F173" s="15"/>
      <c r="G173" s="15"/>
      <c r="H173" s="16" t="s">
        <v>169</v>
      </c>
    </row>
    <row r="174" spans="1:8" ht="12.75">
      <c r="A174" s="67"/>
      <c r="B174" s="57"/>
      <c r="C174" s="104"/>
      <c r="D174" s="104"/>
      <c r="E174" s="57"/>
      <c r="F174" s="15"/>
      <c r="G174" s="15"/>
      <c r="H174" s="85" t="s">
        <v>233</v>
      </c>
    </row>
    <row r="175" spans="1:8" ht="12.75">
      <c r="A175" s="67"/>
      <c r="B175" s="57"/>
      <c r="C175" s="104"/>
      <c r="D175" s="104"/>
      <c r="E175" s="57"/>
      <c r="F175" s="15"/>
      <c r="G175" s="15"/>
      <c r="H175" s="16" t="s">
        <v>234</v>
      </c>
    </row>
    <row r="176" spans="1:10" s="156" customFormat="1" ht="12.75">
      <c r="A176" s="163"/>
      <c r="B176" s="78"/>
      <c r="C176" s="105"/>
      <c r="D176" s="105"/>
      <c r="E176" s="78"/>
      <c r="F176" s="72"/>
      <c r="G176" s="72"/>
      <c r="H176" s="175"/>
      <c r="I176" s="179"/>
      <c r="J176" s="179"/>
    </row>
    <row r="177" spans="1:8" ht="12.75">
      <c r="A177" s="67"/>
      <c r="B177" s="57"/>
      <c r="C177" s="104"/>
      <c r="D177" s="104"/>
      <c r="E177" s="57"/>
      <c r="F177" s="15"/>
      <c r="G177" s="15"/>
      <c r="H177" s="16" t="s">
        <v>180</v>
      </c>
    </row>
    <row r="178" spans="1:8" ht="12.75">
      <c r="A178" s="67"/>
      <c r="B178" s="57"/>
      <c r="C178" s="104"/>
      <c r="D178" s="104"/>
      <c r="E178" s="57"/>
      <c r="F178" s="15"/>
      <c r="G178" s="15"/>
      <c r="H178" s="16" t="s">
        <v>235</v>
      </c>
    </row>
    <row r="179" spans="1:8" ht="12.75">
      <c r="A179" s="67"/>
      <c r="B179" s="57"/>
      <c r="C179" s="104"/>
      <c r="D179" s="104"/>
      <c r="E179" s="57"/>
      <c r="F179" s="15"/>
      <c r="G179" s="15"/>
      <c r="H179" s="16" t="s">
        <v>181</v>
      </c>
    </row>
    <row r="180" spans="1:8" ht="12.75" customHeight="1">
      <c r="A180" s="67"/>
      <c r="B180" s="57"/>
      <c r="C180" s="104"/>
      <c r="D180" s="104"/>
      <c r="E180" s="57"/>
      <c r="F180" s="15"/>
      <c r="G180" s="15"/>
      <c r="H180" s="16" t="s">
        <v>285</v>
      </c>
    </row>
    <row r="181" spans="1:10" s="156" customFormat="1" ht="11.25" customHeight="1">
      <c r="A181" s="163"/>
      <c r="B181" s="78"/>
      <c r="C181" s="105"/>
      <c r="D181" s="105"/>
      <c r="E181" s="78"/>
      <c r="F181" s="72" t="s">
        <v>3</v>
      </c>
      <c r="G181" s="72"/>
      <c r="H181" s="175" t="s">
        <v>286</v>
      </c>
      <c r="I181" s="179"/>
      <c r="J181" s="179"/>
    </row>
    <row r="182" spans="1:8" ht="12.75">
      <c r="A182" s="58" t="s">
        <v>84</v>
      </c>
      <c r="B182" s="57" t="s">
        <v>129</v>
      </c>
      <c r="C182" s="104">
        <f>SUM(D182,G182)</f>
        <v>350000</v>
      </c>
      <c r="D182" s="104">
        <v>350000</v>
      </c>
      <c r="E182" s="57">
        <v>0</v>
      </c>
      <c r="F182" s="15">
        <v>0</v>
      </c>
      <c r="G182" s="15">
        <v>0</v>
      </c>
      <c r="H182" s="16" t="s">
        <v>20</v>
      </c>
    </row>
    <row r="183" spans="1:8" ht="12.75">
      <c r="A183" s="58"/>
      <c r="B183" s="57" t="s">
        <v>130</v>
      </c>
      <c r="C183" s="104"/>
      <c r="D183" s="104"/>
      <c r="E183" s="57"/>
      <c r="F183" s="15"/>
      <c r="G183" s="15"/>
      <c r="H183" s="16"/>
    </row>
    <row r="184" spans="1:8" ht="12.75">
      <c r="A184" s="116"/>
      <c r="B184" s="78" t="s">
        <v>155</v>
      </c>
      <c r="C184" s="105"/>
      <c r="D184" s="105"/>
      <c r="E184" s="78"/>
      <c r="F184" s="72"/>
      <c r="G184" s="72"/>
      <c r="H184" s="117"/>
    </row>
    <row r="185" spans="1:8" ht="12.75">
      <c r="A185" s="58" t="s">
        <v>85</v>
      </c>
      <c r="B185" s="57" t="s">
        <v>156</v>
      </c>
      <c r="C185" s="104">
        <f>SUM(D185:G185)</f>
        <v>30000</v>
      </c>
      <c r="D185" s="104">
        <v>30000</v>
      </c>
      <c r="E185" s="57">
        <v>0</v>
      </c>
      <c r="F185" s="15">
        <v>0</v>
      </c>
      <c r="G185" s="15">
        <v>0</v>
      </c>
      <c r="H185" s="103" t="s">
        <v>168</v>
      </c>
    </row>
    <row r="186" spans="1:8" ht="12.75">
      <c r="A186" s="58"/>
      <c r="B186" s="57" t="s">
        <v>155</v>
      </c>
      <c r="C186" s="104"/>
      <c r="D186" s="104"/>
      <c r="E186" s="57"/>
      <c r="F186" s="15"/>
      <c r="G186" s="15"/>
      <c r="H186" s="103"/>
    </row>
    <row r="187" spans="1:8" ht="12.75">
      <c r="A187" s="116"/>
      <c r="B187" s="78"/>
      <c r="C187" s="105"/>
      <c r="D187" s="105"/>
      <c r="E187" s="78"/>
      <c r="F187" s="72"/>
      <c r="G187" s="72"/>
      <c r="H187" s="117"/>
    </row>
    <row r="188" spans="1:8" ht="12.75">
      <c r="A188" s="58" t="s">
        <v>45</v>
      </c>
      <c r="B188" s="57" t="s">
        <v>182</v>
      </c>
      <c r="C188" s="104">
        <f>SUM(D188:G188)</f>
        <v>6000</v>
      </c>
      <c r="D188" s="104">
        <v>6000</v>
      </c>
      <c r="E188" s="57">
        <v>0</v>
      </c>
      <c r="F188" s="15">
        <v>0</v>
      </c>
      <c r="G188" s="15">
        <v>0</v>
      </c>
      <c r="H188" s="103" t="s">
        <v>236</v>
      </c>
    </row>
    <row r="189" spans="1:8" ht="12.75">
      <c r="A189" s="58"/>
      <c r="B189" s="57" t="s">
        <v>183</v>
      </c>
      <c r="C189" s="104"/>
      <c r="D189" s="104"/>
      <c r="E189" s="57"/>
      <c r="F189" s="15"/>
      <c r="G189" s="15"/>
      <c r="H189" s="103"/>
    </row>
    <row r="190" spans="1:8" ht="12.75">
      <c r="A190" s="58"/>
      <c r="B190" s="57" t="s">
        <v>94</v>
      </c>
      <c r="C190" s="104"/>
      <c r="D190" s="104"/>
      <c r="E190" s="57"/>
      <c r="F190" s="15"/>
      <c r="G190" s="15"/>
      <c r="H190" s="103"/>
    </row>
    <row r="191" spans="1:8" ht="12.75">
      <c r="A191" s="116"/>
      <c r="B191" s="78"/>
      <c r="C191" s="105"/>
      <c r="D191" s="105"/>
      <c r="E191" s="78"/>
      <c r="F191" s="72"/>
      <c r="G191" s="72"/>
      <c r="H191" s="117" t="s">
        <v>3</v>
      </c>
    </row>
    <row r="192" spans="1:8" ht="12.75">
      <c r="A192" s="58" t="s">
        <v>86</v>
      </c>
      <c r="B192" s="57" t="s">
        <v>184</v>
      </c>
      <c r="C192" s="104">
        <f>SUM(D192:G192)</f>
        <v>5000</v>
      </c>
      <c r="D192" s="104">
        <v>5000</v>
      </c>
      <c r="E192" s="57">
        <v>0</v>
      </c>
      <c r="F192" s="15">
        <v>0</v>
      </c>
      <c r="G192" s="15">
        <v>0</v>
      </c>
      <c r="H192" s="103" t="s">
        <v>309</v>
      </c>
    </row>
    <row r="193" spans="1:8" ht="12.75">
      <c r="A193" s="58"/>
      <c r="B193" s="57" t="s">
        <v>185</v>
      </c>
      <c r="C193" s="104"/>
      <c r="D193" s="104"/>
      <c r="E193" s="57"/>
      <c r="F193" s="15"/>
      <c r="G193" s="15"/>
      <c r="H193" s="103"/>
    </row>
    <row r="194" spans="1:8" ht="12.75">
      <c r="A194" s="58"/>
      <c r="B194" s="57" t="s">
        <v>94</v>
      </c>
      <c r="C194" s="104"/>
      <c r="D194" s="104"/>
      <c r="E194" s="57"/>
      <c r="F194" s="15"/>
      <c r="G194" s="15"/>
      <c r="H194" s="103"/>
    </row>
    <row r="195" spans="1:8" ht="12.75">
      <c r="A195" s="193" t="s">
        <v>47</v>
      </c>
      <c r="B195" s="65" t="s">
        <v>182</v>
      </c>
      <c r="C195" s="191">
        <f>SUM(D195:G195)</f>
        <v>4482</v>
      </c>
      <c r="D195" s="191">
        <v>4482</v>
      </c>
      <c r="E195" s="65">
        <v>0</v>
      </c>
      <c r="F195" s="194">
        <v>0</v>
      </c>
      <c r="G195" s="194">
        <v>0</v>
      </c>
      <c r="H195" s="195" t="s">
        <v>308</v>
      </c>
    </row>
    <row r="196" spans="1:8" ht="12.75">
      <c r="A196" s="58"/>
      <c r="B196" s="57" t="s">
        <v>186</v>
      </c>
      <c r="C196" s="104"/>
      <c r="D196" s="104"/>
      <c r="E196" s="57"/>
      <c r="F196" s="15"/>
      <c r="G196" s="15"/>
      <c r="H196" s="103"/>
    </row>
    <row r="197" spans="1:8" ht="12.75">
      <c r="A197" s="58"/>
      <c r="B197" s="57" t="s">
        <v>94</v>
      </c>
      <c r="C197" s="104"/>
      <c r="D197" s="104"/>
      <c r="E197" s="57"/>
      <c r="F197" s="15"/>
      <c r="G197" s="15"/>
      <c r="H197" s="103"/>
    </row>
    <row r="198" spans="1:8" ht="12.75">
      <c r="A198" s="193" t="s">
        <v>49</v>
      </c>
      <c r="B198" s="65" t="s">
        <v>187</v>
      </c>
      <c r="C198" s="191">
        <f>SUM(D198:G198)</f>
        <v>4000</v>
      </c>
      <c r="D198" s="191">
        <v>4000</v>
      </c>
      <c r="E198" s="65">
        <v>0</v>
      </c>
      <c r="F198" s="194">
        <v>0</v>
      </c>
      <c r="G198" s="194">
        <v>0</v>
      </c>
      <c r="H198" s="195" t="s">
        <v>307</v>
      </c>
    </row>
    <row r="199" spans="1:8" ht="12.75">
      <c r="A199" s="58"/>
      <c r="B199" s="57" t="s">
        <v>189</v>
      </c>
      <c r="C199" s="104"/>
      <c r="D199" s="104"/>
      <c r="E199" s="57"/>
      <c r="F199" s="15"/>
      <c r="G199" s="15"/>
      <c r="H199" s="103"/>
    </row>
    <row r="200" spans="1:8" ht="12.75">
      <c r="A200" s="58"/>
      <c r="B200" s="57" t="s">
        <v>94</v>
      </c>
      <c r="C200" s="104"/>
      <c r="D200" s="104"/>
      <c r="E200" s="57"/>
      <c r="F200" s="15"/>
      <c r="G200" s="15"/>
      <c r="H200" s="103"/>
    </row>
    <row r="201" spans="1:8" ht="12.75">
      <c r="A201" s="116"/>
      <c r="B201" s="78"/>
      <c r="C201" s="105"/>
      <c r="D201" s="105"/>
      <c r="E201" s="78"/>
      <c r="F201" s="72"/>
      <c r="G201" s="72"/>
      <c r="H201" s="117"/>
    </row>
    <row r="202" spans="1:8" ht="12.75">
      <c r="A202" s="58" t="s">
        <v>91</v>
      </c>
      <c r="B202" s="57" t="s">
        <v>188</v>
      </c>
      <c r="C202" s="104">
        <f>SUM(D202:G202)</f>
        <v>4000</v>
      </c>
      <c r="D202" s="104">
        <v>4000</v>
      </c>
      <c r="E202" s="57">
        <v>0</v>
      </c>
      <c r="F202" s="15">
        <v>0</v>
      </c>
      <c r="G202" s="15">
        <v>0</v>
      </c>
      <c r="H202" s="103" t="s">
        <v>306</v>
      </c>
    </row>
    <row r="203" spans="1:8" ht="12.75">
      <c r="A203" s="58"/>
      <c r="B203" s="57" t="s">
        <v>190</v>
      </c>
      <c r="C203" s="104"/>
      <c r="D203" s="104"/>
      <c r="E203" s="57"/>
      <c r="F203" s="15"/>
      <c r="G203" s="15"/>
      <c r="H203" s="103"/>
    </row>
    <row r="204" spans="1:8" ht="12.75">
      <c r="A204" s="58"/>
      <c r="B204" s="57" t="s">
        <v>94</v>
      </c>
      <c r="C204" s="104"/>
      <c r="D204" s="104"/>
      <c r="E204" s="57"/>
      <c r="F204" s="15"/>
      <c r="G204" s="15"/>
      <c r="H204" s="103"/>
    </row>
    <row r="205" spans="1:8" ht="12.75">
      <c r="A205" s="116"/>
      <c r="B205" s="78"/>
      <c r="C205" s="105"/>
      <c r="D205" s="105"/>
      <c r="E205" s="78"/>
      <c r="F205" s="72"/>
      <c r="G205" s="72"/>
      <c r="H205" s="117"/>
    </row>
    <row r="206" spans="1:8" ht="12.75">
      <c r="A206" s="58" t="s">
        <v>92</v>
      </c>
      <c r="B206" s="57" t="s">
        <v>192</v>
      </c>
      <c r="C206" s="104">
        <f>SUM(D206:G206)</f>
        <v>4000</v>
      </c>
      <c r="D206" s="104">
        <v>4000</v>
      </c>
      <c r="E206" s="57">
        <v>0</v>
      </c>
      <c r="F206" s="15">
        <v>0</v>
      </c>
      <c r="G206" s="15">
        <v>0</v>
      </c>
      <c r="H206" s="103" t="s">
        <v>304</v>
      </c>
    </row>
    <row r="207" spans="1:8" ht="12.75">
      <c r="A207" s="58"/>
      <c r="B207" s="57" t="s">
        <v>191</v>
      </c>
      <c r="C207" s="104"/>
      <c r="D207" s="104"/>
      <c r="E207" s="57"/>
      <c r="F207" s="15"/>
      <c r="G207" s="15"/>
      <c r="H207" s="103"/>
    </row>
    <row r="208" spans="1:8" ht="12.75">
      <c r="A208" s="58"/>
      <c r="B208" s="57" t="s">
        <v>226</v>
      </c>
      <c r="C208" s="104"/>
      <c r="D208" s="104"/>
      <c r="E208" s="57"/>
      <c r="F208" s="15"/>
      <c r="G208" s="15"/>
      <c r="H208" s="103" t="s">
        <v>3</v>
      </c>
    </row>
    <row r="209" spans="1:8" ht="12.75">
      <c r="A209" s="116"/>
      <c r="B209" s="78"/>
      <c r="C209" s="105"/>
      <c r="D209" s="105"/>
      <c r="E209" s="78"/>
      <c r="F209" s="72"/>
      <c r="G209" s="72"/>
      <c r="H209" s="117"/>
    </row>
    <row r="210" spans="1:8" ht="12.75">
      <c r="A210" s="58" t="s">
        <v>95</v>
      </c>
      <c r="B210" s="57" t="s">
        <v>193</v>
      </c>
      <c r="C210" s="104">
        <f>SUM(D210:G210)</f>
        <v>11995.49</v>
      </c>
      <c r="D210" s="104">
        <v>11995.49</v>
      </c>
      <c r="E210" s="57"/>
      <c r="F210" s="15"/>
      <c r="G210" s="15"/>
      <c r="H210" s="103" t="s">
        <v>305</v>
      </c>
    </row>
    <row r="211" spans="1:8" ht="12.75">
      <c r="A211" s="58"/>
      <c r="B211" s="57" t="s">
        <v>98</v>
      </c>
      <c r="C211" s="104"/>
      <c r="D211" s="104"/>
      <c r="E211" s="57"/>
      <c r="F211" s="15"/>
      <c r="G211" s="15"/>
      <c r="H211" s="103"/>
    </row>
    <row r="212" spans="1:8" ht="12.75">
      <c r="A212" s="116"/>
      <c r="B212" s="78"/>
      <c r="C212" s="105"/>
      <c r="D212" s="105"/>
      <c r="E212" s="78"/>
      <c r="F212" s="72"/>
      <c r="G212" s="72"/>
      <c r="H212" s="117"/>
    </row>
    <row r="213" spans="1:8" ht="12.75">
      <c r="A213" s="58" t="s">
        <v>96</v>
      </c>
      <c r="B213" s="57" t="s">
        <v>153</v>
      </c>
      <c r="C213" s="104">
        <f>SUM(D213:G213)</f>
        <v>600000</v>
      </c>
      <c r="D213" s="104">
        <v>600000</v>
      </c>
      <c r="E213" s="57">
        <v>0</v>
      </c>
      <c r="F213" s="15">
        <v>0</v>
      </c>
      <c r="G213" s="15">
        <v>0</v>
      </c>
      <c r="H213" s="103" t="s">
        <v>162</v>
      </c>
    </row>
    <row r="214" spans="1:8" ht="12.75">
      <c r="A214" s="58"/>
      <c r="B214" s="57" t="s">
        <v>154</v>
      </c>
      <c r="C214" s="104"/>
      <c r="D214" s="104"/>
      <c r="E214" s="57"/>
      <c r="F214" s="15"/>
      <c r="G214" s="15"/>
      <c r="H214" s="103"/>
    </row>
    <row r="215" spans="1:8" ht="12.75">
      <c r="A215" s="58"/>
      <c r="B215" s="57" t="s">
        <v>155</v>
      </c>
      <c r="C215" s="104"/>
      <c r="D215" s="104"/>
      <c r="E215" s="57"/>
      <c r="F215" s="15"/>
      <c r="G215" s="15"/>
      <c r="H215" s="103"/>
    </row>
    <row r="216" spans="1:8" ht="12.75">
      <c r="A216" s="116"/>
      <c r="B216" s="78"/>
      <c r="C216" s="104"/>
      <c r="D216" s="105"/>
      <c r="E216" s="78"/>
      <c r="F216" s="72"/>
      <c r="G216" s="72"/>
      <c r="H216" s="117"/>
    </row>
    <row r="217" spans="1:8" ht="12.75">
      <c r="A217" s="58" t="s">
        <v>97</v>
      </c>
      <c r="B217" s="57" t="s">
        <v>230</v>
      </c>
      <c r="C217" s="191">
        <f>SUM(D217:G217)</f>
        <v>25000</v>
      </c>
      <c r="D217" s="104">
        <v>25000</v>
      </c>
      <c r="E217" s="57">
        <v>0</v>
      </c>
      <c r="F217" s="15">
        <v>0</v>
      </c>
      <c r="G217" s="15">
        <v>0</v>
      </c>
      <c r="H217" s="103" t="s">
        <v>303</v>
      </c>
    </row>
    <row r="218" spans="1:8" ht="12.75">
      <c r="A218" s="58"/>
      <c r="B218" s="57" t="s">
        <v>231</v>
      </c>
      <c r="C218" s="104"/>
      <c r="D218" s="104"/>
      <c r="E218" s="57"/>
      <c r="F218" s="15"/>
      <c r="G218" s="15"/>
      <c r="H218" s="103"/>
    </row>
    <row r="219" spans="1:8" ht="12.75">
      <c r="A219" s="58"/>
      <c r="B219" s="57"/>
      <c r="C219" s="104"/>
      <c r="D219" s="104"/>
      <c r="E219" s="57"/>
      <c r="F219" s="15"/>
      <c r="G219" s="15"/>
      <c r="H219" s="103"/>
    </row>
    <row r="220" spans="1:8" ht="14.25" customHeight="1" thickBot="1">
      <c r="A220" s="140"/>
      <c r="B220" s="200" t="s">
        <v>68</v>
      </c>
      <c r="C220" s="201">
        <f>SUM(D220,G220)</f>
        <v>1092867.3900000001</v>
      </c>
      <c r="D220" s="201">
        <f>SUM(D172:D217)</f>
        <v>1092867.3900000001</v>
      </c>
      <c r="E220" s="134">
        <f>SUM(E172:E216)</f>
        <v>0</v>
      </c>
      <c r="F220" s="134">
        <v>0</v>
      </c>
      <c r="G220" s="134">
        <v>0</v>
      </c>
      <c r="H220" s="204"/>
    </row>
    <row r="221" spans="1:8" ht="14.25" customHeight="1">
      <c r="A221" s="58"/>
      <c r="B221" s="7" t="s">
        <v>69</v>
      </c>
      <c r="C221" s="224"/>
      <c r="D221" s="224"/>
      <c r="E221" s="21"/>
      <c r="F221" s="84"/>
      <c r="G221" s="84"/>
      <c r="H221" s="101"/>
    </row>
    <row r="222" spans="1:8" ht="14.25" customHeight="1" thickBot="1">
      <c r="A222" s="118"/>
      <c r="B222" s="10" t="s">
        <v>70</v>
      </c>
      <c r="C222" s="215"/>
      <c r="D222" s="215"/>
      <c r="E222" s="24"/>
      <c r="F222" s="11"/>
      <c r="G222" s="11"/>
      <c r="H222" s="119"/>
    </row>
    <row r="223" spans="1:8" ht="12.75">
      <c r="A223" s="67" t="s">
        <v>99</v>
      </c>
      <c r="B223" s="288" t="s">
        <v>222</v>
      </c>
      <c r="C223" s="104">
        <f>SUM(D223,G223)</f>
        <v>8000</v>
      </c>
      <c r="D223" s="104">
        <v>8000</v>
      </c>
      <c r="E223" s="68">
        <v>0</v>
      </c>
      <c r="F223" s="120">
        <v>0</v>
      </c>
      <c r="G223" s="120">
        <v>0</v>
      </c>
      <c r="H223" s="23"/>
    </row>
    <row r="224" spans="1:10" s="185" customFormat="1" ht="13.5" thickBot="1">
      <c r="A224" s="289"/>
      <c r="B224" s="290" t="s">
        <v>71</v>
      </c>
      <c r="C224" s="291"/>
      <c r="D224" s="291"/>
      <c r="E224" s="292"/>
      <c r="F224" s="293"/>
      <c r="G224" s="294"/>
      <c r="H224" s="26"/>
      <c r="I224" s="287"/>
      <c r="J224" s="287"/>
    </row>
    <row r="225" spans="1:10" s="156" customFormat="1" ht="14.25" customHeight="1">
      <c r="A225" s="116"/>
      <c r="B225" s="78" t="s">
        <v>3</v>
      </c>
      <c r="C225" s="105"/>
      <c r="D225" s="105"/>
      <c r="E225" s="146"/>
      <c r="F225" s="108"/>
      <c r="G225" s="154"/>
      <c r="H225" s="109"/>
      <c r="I225" s="179"/>
      <c r="J225" s="179"/>
    </row>
    <row r="226" spans="1:8" ht="15" customHeight="1">
      <c r="A226" s="47" t="s">
        <v>100</v>
      </c>
      <c r="B226" s="57" t="s">
        <v>194</v>
      </c>
      <c r="C226" s="104">
        <f>SUM(D226,G226)</f>
        <v>14219.74</v>
      </c>
      <c r="D226" s="104">
        <v>14219.74</v>
      </c>
      <c r="E226" s="57">
        <v>0</v>
      </c>
      <c r="F226" s="15">
        <v>0</v>
      </c>
      <c r="G226" s="15"/>
      <c r="H226" s="31" t="s">
        <v>237</v>
      </c>
    </row>
    <row r="227" spans="1:8" ht="12.75">
      <c r="A227" s="47"/>
      <c r="B227" s="57" t="s">
        <v>195</v>
      </c>
      <c r="C227" s="104"/>
      <c r="D227" s="104"/>
      <c r="E227" s="57"/>
      <c r="F227" s="56"/>
      <c r="G227" s="57"/>
      <c r="H227" s="23"/>
    </row>
    <row r="228" spans="1:8" ht="12.75">
      <c r="A228" s="47"/>
      <c r="B228" s="57" t="s">
        <v>71</v>
      </c>
      <c r="C228" s="104"/>
      <c r="D228" s="104"/>
      <c r="E228" s="57"/>
      <c r="F228" s="56"/>
      <c r="G228" s="57"/>
      <c r="H228" s="31"/>
    </row>
    <row r="229" spans="1:8" ht="12.75">
      <c r="A229" s="43"/>
      <c r="B229" s="46"/>
      <c r="C229" s="106"/>
      <c r="D229" s="106"/>
      <c r="E229" s="46"/>
      <c r="F229" s="60"/>
      <c r="G229" s="46"/>
      <c r="H229" s="62"/>
    </row>
    <row r="230" spans="1:8" ht="12.75">
      <c r="A230" s="47" t="s">
        <v>101</v>
      </c>
      <c r="B230" s="57" t="s">
        <v>220</v>
      </c>
      <c r="C230" s="104">
        <f>SUM(D230,G230)</f>
        <v>20000</v>
      </c>
      <c r="D230" s="104">
        <v>20000</v>
      </c>
      <c r="E230" s="57">
        <v>0</v>
      </c>
      <c r="F230" s="56">
        <v>0</v>
      </c>
      <c r="G230" s="57">
        <v>0</v>
      </c>
      <c r="H230" s="31" t="s">
        <v>221</v>
      </c>
    </row>
    <row r="231" spans="1:8" ht="12.75">
      <c r="A231" s="47"/>
      <c r="B231" s="57" t="s">
        <v>71</v>
      </c>
      <c r="C231" s="104"/>
      <c r="D231" s="104"/>
      <c r="E231" s="57"/>
      <c r="F231" s="56"/>
      <c r="G231" s="57"/>
      <c r="H231" s="31"/>
    </row>
    <row r="232" spans="1:8" ht="12.75">
      <c r="A232" s="43"/>
      <c r="B232" s="46"/>
      <c r="C232" s="106"/>
      <c r="D232" s="106"/>
      <c r="E232" s="46"/>
      <c r="F232" s="60"/>
      <c r="G232" s="46"/>
      <c r="H232" s="62"/>
    </row>
    <row r="233" spans="1:8" ht="12.75">
      <c r="A233" s="47" t="s">
        <v>102</v>
      </c>
      <c r="B233" s="57" t="s">
        <v>196</v>
      </c>
      <c r="C233" s="104">
        <f>SUM(D233:G233)</f>
        <v>26843.26</v>
      </c>
      <c r="D233" s="104">
        <v>26843.26</v>
      </c>
      <c r="E233" s="57">
        <v>0</v>
      </c>
      <c r="F233" s="56">
        <v>0</v>
      </c>
      <c r="G233" s="57">
        <v>0</v>
      </c>
      <c r="H233" s="31" t="s">
        <v>197</v>
      </c>
    </row>
    <row r="234" spans="1:8" ht="12.75">
      <c r="A234" s="47"/>
      <c r="B234" s="57" t="s">
        <v>107</v>
      </c>
      <c r="C234" s="104"/>
      <c r="D234" s="104"/>
      <c r="E234" s="57"/>
      <c r="F234" s="56"/>
      <c r="G234" s="57"/>
      <c r="H234" s="31" t="s">
        <v>302</v>
      </c>
    </row>
    <row r="235" spans="1:8" ht="12.75">
      <c r="A235" s="58"/>
      <c r="B235" s="57" t="s">
        <v>71</v>
      </c>
      <c r="C235" s="104"/>
      <c r="D235" s="104"/>
      <c r="E235" s="57"/>
      <c r="F235" s="56"/>
      <c r="G235" s="57"/>
      <c r="H235" s="31" t="s">
        <v>283</v>
      </c>
    </row>
    <row r="236" spans="1:8" ht="12.75">
      <c r="A236" s="116"/>
      <c r="B236" s="124"/>
      <c r="C236" s="106"/>
      <c r="D236" s="106"/>
      <c r="E236" s="46"/>
      <c r="F236" s="60"/>
      <c r="G236" s="46"/>
      <c r="H236" s="62"/>
    </row>
    <row r="237" spans="1:8" ht="12.75">
      <c r="A237" s="58" t="s">
        <v>103</v>
      </c>
      <c r="B237" s="121" t="s">
        <v>198</v>
      </c>
      <c r="C237" s="104">
        <f>SUM(D237,G241)</f>
        <v>12000</v>
      </c>
      <c r="D237" s="104">
        <v>12000</v>
      </c>
      <c r="E237" s="57">
        <v>0</v>
      </c>
      <c r="F237" s="56">
        <v>0</v>
      </c>
      <c r="G237" s="57">
        <v>0</v>
      </c>
      <c r="H237" s="23" t="s">
        <v>301</v>
      </c>
    </row>
    <row r="238" spans="1:8" ht="12.75">
      <c r="A238" s="58"/>
      <c r="B238" s="121" t="s">
        <v>199</v>
      </c>
      <c r="C238" s="104"/>
      <c r="D238" s="104"/>
      <c r="E238" s="49"/>
      <c r="F238" s="122"/>
      <c r="G238" s="123"/>
      <c r="H238" s="23"/>
    </row>
    <row r="239" spans="1:8" ht="12.75">
      <c r="A239" s="58"/>
      <c r="B239" s="123" t="s">
        <v>72</v>
      </c>
      <c r="C239" s="128"/>
      <c r="D239" s="104"/>
      <c r="E239" s="49"/>
      <c r="F239" s="122"/>
      <c r="G239" s="123"/>
      <c r="H239" s="23"/>
    </row>
    <row r="240" spans="1:8" ht="12.75">
      <c r="A240" s="116"/>
      <c r="B240" s="153"/>
      <c r="C240" s="225"/>
      <c r="D240" s="105"/>
      <c r="E240" s="146"/>
      <c r="F240" s="108"/>
      <c r="G240" s="154"/>
      <c r="H240" s="109"/>
    </row>
    <row r="241" spans="1:8" ht="12.75">
      <c r="A241" s="58" t="s">
        <v>104</v>
      </c>
      <c r="B241" s="57" t="s">
        <v>131</v>
      </c>
      <c r="C241" s="128">
        <f>SUM(D241,G241)</f>
        <v>530000</v>
      </c>
      <c r="D241" s="104">
        <v>530000</v>
      </c>
      <c r="E241" s="57">
        <v>0</v>
      </c>
      <c r="F241" s="56">
        <v>0</v>
      </c>
      <c r="G241" s="57">
        <v>0</v>
      </c>
      <c r="H241" s="23" t="s">
        <v>315</v>
      </c>
    </row>
    <row r="242" spans="1:8" ht="12.75">
      <c r="A242" s="47" t="s">
        <v>3</v>
      </c>
      <c r="B242" s="57" t="s">
        <v>132</v>
      </c>
      <c r="C242" s="128"/>
      <c r="D242" s="214"/>
      <c r="E242" s="57"/>
      <c r="F242" s="48"/>
      <c r="G242" s="57"/>
      <c r="H242" s="31"/>
    </row>
    <row r="243" spans="1:8" ht="12.75">
      <c r="A243" s="47"/>
      <c r="B243" s="57" t="s">
        <v>72</v>
      </c>
      <c r="C243" s="128"/>
      <c r="D243" s="104"/>
      <c r="E243" s="28"/>
      <c r="F243" s="22"/>
      <c r="G243" s="57"/>
      <c r="H243" s="23"/>
    </row>
    <row r="244" spans="1:8" ht="12.75">
      <c r="A244" s="77"/>
      <c r="B244" s="78"/>
      <c r="C244" s="225"/>
      <c r="D244" s="105"/>
      <c r="E244" s="80"/>
      <c r="F244" s="127"/>
      <c r="G244" s="78"/>
      <c r="H244" s="109"/>
    </row>
    <row r="245" spans="1:8" ht="12.75">
      <c r="A245" s="47" t="s">
        <v>105</v>
      </c>
      <c r="B245" s="57" t="s">
        <v>200</v>
      </c>
      <c r="C245" s="128">
        <f>SUM(D245:G245)</f>
        <v>12004.17</v>
      </c>
      <c r="D245" s="104">
        <v>12004.17</v>
      </c>
      <c r="E245" s="28">
        <v>0</v>
      </c>
      <c r="F245" s="22">
        <v>0</v>
      </c>
      <c r="G245" s="57">
        <v>0</v>
      </c>
      <c r="H245" s="103" t="s">
        <v>291</v>
      </c>
    </row>
    <row r="246" spans="1:8" ht="12.75">
      <c r="A246" s="47"/>
      <c r="B246" s="57" t="s">
        <v>72</v>
      </c>
      <c r="C246" s="128"/>
      <c r="D246" s="104"/>
      <c r="E246" s="28"/>
      <c r="F246" s="22"/>
      <c r="G246" s="57"/>
      <c r="H246" s="23" t="s">
        <v>292</v>
      </c>
    </row>
    <row r="247" spans="1:8" ht="12.75">
      <c r="A247" s="43"/>
      <c r="B247" s="46"/>
      <c r="C247" s="226"/>
      <c r="D247" s="106"/>
      <c r="E247" s="46"/>
      <c r="F247" s="61"/>
      <c r="G247" s="46"/>
      <c r="H247" s="107" t="s">
        <v>3</v>
      </c>
    </row>
    <row r="248" spans="1:8" ht="12.75">
      <c r="A248" s="47" t="s">
        <v>106</v>
      </c>
      <c r="B248" s="57" t="s">
        <v>198</v>
      </c>
      <c r="C248" s="128">
        <f>SUM(D248,G248)</f>
        <v>6661.96</v>
      </c>
      <c r="D248" s="104">
        <v>6661.96</v>
      </c>
      <c r="E248" s="57">
        <v>0</v>
      </c>
      <c r="F248" s="56">
        <v>0</v>
      </c>
      <c r="G248" s="57">
        <v>0</v>
      </c>
      <c r="H248" s="31" t="s">
        <v>293</v>
      </c>
    </row>
    <row r="249" spans="1:8" ht="12.75">
      <c r="A249" s="47"/>
      <c r="B249" s="57" t="s">
        <v>201</v>
      </c>
      <c r="C249" s="128"/>
      <c r="D249" s="104"/>
      <c r="E249" s="57"/>
      <c r="F249" s="56"/>
      <c r="G249" s="125"/>
      <c r="H249" s="23"/>
    </row>
    <row r="250" spans="1:8" ht="12.75">
      <c r="A250" s="47"/>
      <c r="B250" s="57" t="s">
        <v>72</v>
      </c>
      <c r="C250" s="128"/>
      <c r="D250" s="104"/>
      <c r="E250" s="57"/>
      <c r="F250" s="56"/>
      <c r="G250" s="125"/>
      <c r="H250" s="23"/>
    </row>
    <row r="251" spans="1:8" ht="12.75">
      <c r="A251" s="77"/>
      <c r="B251" s="78"/>
      <c r="C251" s="225"/>
      <c r="D251" s="105"/>
      <c r="E251" s="78"/>
      <c r="F251" s="79"/>
      <c r="G251" s="126"/>
      <c r="H251" s="109" t="s">
        <v>3</v>
      </c>
    </row>
    <row r="252" spans="1:8" ht="12.75">
      <c r="A252" s="47" t="s">
        <v>108</v>
      </c>
      <c r="B252" s="57" t="s">
        <v>202</v>
      </c>
      <c r="C252" s="128">
        <f>SUM(D252:G252)</f>
        <v>7653.32</v>
      </c>
      <c r="D252" s="104">
        <v>7653.32</v>
      </c>
      <c r="E252" s="57">
        <v>0</v>
      </c>
      <c r="F252" s="56">
        <v>0</v>
      </c>
      <c r="G252" s="125">
        <v>0</v>
      </c>
      <c r="H252" s="23" t="s">
        <v>294</v>
      </c>
    </row>
    <row r="253" spans="1:8" ht="12.75">
      <c r="A253" s="47"/>
      <c r="B253" s="57" t="s">
        <v>203</v>
      </c>
      <c r="C253" s="128"/>
      <c r="D253" s="104"/>
      <c r="E253" s="57"/>
      <c r="F253" s="56"/>
      <c r="G253" s="125"/>
      <c r="H253" s="23" t="s">
        <v>3</v>
      </c>
    </row>
    <row r="254" spans="1:8" ht="12.75">
      <c r="A254" s="47"/>
      <c r="B254" s="57" t="s">
        <v>72</v>
      </c>
      <c r="C254" s="128"/>
      <c r="D254" s="104"/>
      <c r="E254" s="57"/>
      <c r="F254" s="56"/>
      <c r="G254" s="125"/>
      <c r="H254" s="23"/>
    </row>
    <row r="255" spans="1:8" ht="12.75">
      <c r="A255" s="77"/>
      <c r="B255" s="78"/>
      <c r="C255" s="225"/>
      <c r="D255" s="105"/>
      <c r="E255" s="78"/>
      <c r="F255" s="79"/>
      <c r="G255" s="126"/>
      <c r="H255" s="109"/>
    </row>
    <row r="256" spans="1:8" ht="12.75">
      <c r="A256" s="47" t="s">
        <v>109</v>
      </c>
      <c r="B256" s="57" t="s">
        <v>198</v>
      </c>
      <c r="C256" s="128">
        <f>SUM(D256:G256)</f>
        <v>6600</v>
      </c>
      <c r="D256" s="104">
        <v>6600</v>
      </c>
      <c r="E256" s="57">
        <v>0</v>
      </c>
      <c r="F256" s="56">
        <v>0</v>
      </c>
      <c r="G256" s="125">
        <v>0</v>
      </c>
      <c r="H256" s="23" t="s">
        <v>295</v>
      </c>
    </row>
    <row r="257" spans="1:8" ht="12.75">
      <c r="A257" s="47"/>
      <c r="B257" s="57" t="s">
        <v>204</v>
      </c>
      <c r="C257" s="128"/>
      <c r="D257" s="104"/>
      <c r="E257" s="57"/>
      <c r="F257" s="56"/>
      <c r="G257" s="125"/>
      <c r="H257" s="23"/>
    </row>
    <row r="258" spans="1:8" ht="12.75">
      <c r="A258" s="47"/>
      <c r="B258" s="57" t="s">
        <v>72</v>
      </c>
      <c r="C258" s="128"/>
      <c r="D258" s="104"/>
      <c r="E258" s="57"/>
      <c r="F258" s="56"/>
      <c r="G258" s="125"/>
      <c r="H258" s="23" t="s">
        <v>3</v>
      </c>
    </row>
    <row r="259" spans="1:8" ht="12.75">
      <c r="A259" s="77"/>
      <c r="B259" s="78"/>
      <c r="C259" s="225"/>
      <c r="D259" s="105"/>
      <c r="E259" s="78"/>
      <c r="F259" s="79"/>
      <c r="G259" s="126"/>
      <c r="H259" s="109"/>
    </row>
    <row r="260" spans="1:8" ht="15" customHeight="1">
      <c r="A260" s="47" t="s">
        <v>110</v>
      </c>
      <c r="B260" s="57" t="s">
        <v>205</v>
      </c>
      <c r="C260" s="128">
        <f>SUM(D260:G260)</f>
        <v>5474.81</v>
      </c>
      <c r="D260" s="104">
        <v>5474.81</v>
      </c>
      <c r="E260" s="57">
        <v>0</v>
      </c>
      <c r="F260" s="56">
        <v>0</v>
      </c>
      <c r="G260" s="125">
        <v>0</v>
      </c>
      <c r="H260" s="23" t="s">
        <v>296</v>
      </c>
    </row>
    <row r="261" spans="1:8" ht="12.75">
      <c r="A261" s="47"/>
      <c r="B261" s="57" t="s">
        <v>207</v>
      </c>
      <c r="C261" s="128"/>
      <c r="D261" s="104"/>
      <c r="E261" s="57"/>
      <c r="F261" s="56"/>
      <c r="G261" s="125"/>
      <c r="H261" s="23" t="s">
        <v>297</v>
      </c>
    </row>
    <row r="262" spans="1:8" ht="12.75">
      <c r="A262" s="47"/>
      <c r="B262" s="57" t="s">
        <v>206</v>
      </c>
      <c r="C262" s="128"/>
      <c r="D262" s="104"/>
      <c r="E262" s="57"/>
      <c r="F262" s="56"/>
      <c r="G262" s="125"/>
      <c r="H262" s="23"/>
    </row>
    <row r="263" spans="1:8" ht="12.75">
      <c r="A263" s="77"/>
      <c r="B263" s="78" t="s">
        <v>3</v>
      </c>
      <c r="C263" s="225"/>
      <c r="D263" s="105"/>
      <c r="E263" s="78"/>
      <c r="F263" s="79"/>
      <c r="G263" s="126"/>
      <c r="H263" s="109"/>
    </row>
    <row r="264" spans="1:8" ht="12.75">
      <c r="A264" s="47" t="s">
        <v>111</v>
      </c>
      <c r="B264" s="57" t="s">
        <v>198</v>
      </c>
      <c r="C264" s="128">
        <f>SUM(D264:G264)</f>
        <v>6000</v>
      </c>
      <c r="D264" s="104">
        <v>6000</v>
      </c>
      <c r="E264" s="57">
        <v>0</v>
      </c>
      <c r="F264" s="56">
        <v>0</v>
      </c>
      <c r="G264" s="125">
        <v>0</v>
      </c>
      <c r="H264" s="23" t="s">
        <v>298</v>
      </c>
    </row>
    <row r="265" spans="1:8" ht="12.75">
      <c r="A265" s="47"/>
      <c r="B265" s="57" t="s">
        <v>208</v>
      </c>
      <c r="C265" s="128"/>
      <c r="D265" s="104"/>
      <c r="E265" s="57"/>
      <c r="F265" s="56"/>
      <c r="G265" s="125"/>
      <c r="H265" s="23" t="s">
        <v>3</v>
      </c>
    </row>
    <row r="266" spans="1:8" ht="12.75">
      <c r="A266" s="47"/>
      <c r="B266" s="57" t="s">
        <v>206</v>
      </c>
      <c r="C266" s="128"/>
      <c r="D266" s="104"/>
      <c r="E266" s="57"/>
      <c r="F266" s="56"/>
      <c r="G266" s="125"/>
      <c r="H266" s="23"/>
    </row>
    <row r="267" spans="1:8" ht="12.75">
      <c r="A267" s="43"/>
      <c r="B267" s="46" t="s">
        <v>3</v>
      </c>
      <c r="C267" s="226"/>
      <c r="D267" s="106"/>
      <c r="E267" s="46"/>
      <c r="F267" s="60"/>
      <c r="G267" s="298"/>
      <c r="H267" s="107"/>
    </row>
    <row r="268" spans="1:8" ht="12.75">
      <c r="A268" s="47" t="s">
        <v>112</v>
      </c>
      <c r="B268" s="57" t="s">
        <v>209</v>
      </c>
      <c r="C268" s="128">
        <f>SUM(D268:G268)</f>
        <v>12842</v>
      </c>
      <c r="D268" s="104">
        <v>12842</v>
      </c>
      <c r="E268" s="57">
        <v>0</v>
      </c>
      <c r="F268" s="56">
        <v>0</v>
      </c>
      <c r="G268" s="125">
        <v>0</v>
      </c>
      <c r="H268" s="23" t="s">
        <v>299</v>
      </c>
    </row>
    <row r="269" spans="1:8" ht="12.75">
      <c r="A269" s="47"/>
      <c r="B269" s="57" t="s">
        <v>210</v>
      </c>
      <c r="C269" s="128"/>
      <c r="D269" s="104"/>
      <c r="E269" s="57"/>
      <c r="F269" s="56"/>
      <c r="G269" s="125"/>
      <c r="H269" s="23" t="s">
        <v>3</v>
      </c>
    </row>
    <row r="270" spans="1:8" ht="12.75">
      <c r="A270" s="43"/>
      <c r="B270" s="46" t="s">
        <v>206</v>
      </c>
      <c r="C270" s="226"/>
      <c r="D270" s="106"/>
      <c r="E270" s="46"/>
      <c r="F270" s="60"/>
      <c r="G270" s="298"/>
      <c r="H270" s="107"/>
    </row>
    <row r="271" spans="1:8" ht="12.75">
      <c r="A271" s="47" t="s">
        <v>113</v>
      </c>
      <c r="B271" s="57" t="s">
        <v>211</v>
      </c>
      <c r="C271" s="128">
        <f>SUM(D271:G271)</f>
        <v>7038.68</v>
      </c>
      <c r="D271" s="104">
        <v>7038.68</v>
      </c>
      <c r="E271" s="57">
        <v>0</v>
      </c>
      <c r="F271" s="56">
        <v>0</v>
      </c>
      <c r="G271" s="125">
        <v>0</v>
      </c>
      <c r="H271" s="23" t="s">
        <v>238</v>
      </c>
    </row>
    <row r="272" spans="1:8" ht="12.75">
      <c r="A272" s="47"/>
      <c r="B272" s="57" t="s">
        <v>114</v>
      </c>
      <c r="C272" s="128"/>
      <c r="D272" s="104"/>
      <c r="E272" s="57"/>
      <c r="F272" s="56"/>
      <c r="G272" s="125"/>
      <c r="H272" s="23"/>
    </row>
    <row r="273" spans="1:8" ht="12.75">
      <c r="A273" s="77"/>
      <c r="B273" s="78" t="s">
        <v>3</v>
      </c>
      <c r="C273" s="225"/>
      <c r="D273" s="105"/>
      <c r="E273" s="78"/>
      <c r="F273" s="79"/>
      <c r="G273" s="126"/>
      <c r="H273" s="109"/>
    </row>
    <row r="274" spans="1:8" ht="12.75">
      <c r="A274" s="152" t="s">
        <v>270</v>
      </c>
      <c r="B274" s="57" t="s">
        <v>212</v>
      </c>
      <c r="C274" s="128">
        <f>SUM(D274:G274)</f>
        <v>10330</v>
      </c>
      <c r="D274" s="104">
        <v>10330</v>
      </c>
      <c r="E274" s="57">
        <v>0</v>
      </c>
      <c r="F274" s="56">
        <v>0</v>
      </c>
      <c r="G274" s="125">
        <v>0</v>
      </c>
      <c r="H274" s="150" t="s">
        <v>300</v>
      </c>
    </row>
    <row r="275" spans="1:8" ht="12.75">
      <c r="A275" s="152"/>
      <c r="B275" s="57" t="s">
        <v>114</v>
      </c>
      <c r="C275" s="128"/>
      <c r="D275" s="104"/>
      <c r="E275" s="57"/>
      <c r="F275" s="56"/>
      <c r="G275" s="125"/>
      <c r="H275" s="150"/>
    </row>
    <row r="276" spans="1:8" ht="12.75">
      <c r="A276" s="152"/>
      <c r="B276" s="57"/>
      <c r="C276" s="128"/>
      <c r="D276" s="104"/>
      <c r="E276" s="57"/>
      <c r="F276" s="56"/>
      <c r="G276" s="125"/>
      <c r="H276" s="150"/>
    </row>
    <row r="277" spans="1:8" ht="12.75">
      <c r="A277" s="284"/>
      <c r="B277" s="78"/>
      <c r="C277" s="225"/>
      <c r="D277" s="105"/>
      <c r="E277" s="78"/>
      <c r="F277" s="79"/>
      <c r="G277" s="126"/>
      <c r="H277" s="285"/>
    </row>
    <row r="278" spans="1:8" ht="12.75">
      <c r="A278" s="47" t="s">
        <v>271</v>
      </c>
      <c r="B278" s="57" t="s">
        <v>213</v>
      </c>
      <c r="C278" s="128">
        <f>SUM(D278:G278)</f>
        <v>5000</v>
      </c>
      <c r="D278" s="104">
        <v>5000</v>
      </c>
      <c r="E278" s="57">
        <v>0</v>
      </c>
      <c r="F278" s="56">
        <v>0</v>
      </c>
      <c r="G278" s="125">
        <v>0</v>
      </c>
      <c r="H278" s="23" t="s">
        <v>317</v>
      </c>
    </row>
    <row r="279" spans="1:8" ht="12.75">
      <c r="A279" s="47"/>
      <c r="B279" s="57" t="s">
        <v>114</v>
      </c>
      <c r="C279" s="128"/>
      <c r="D279" s="104"/>
      <c r="E279" s="57"/>
      <c r="F279" s="56"/>
      <c r="G279" s="125"/>
      <c r="H279" s="23"/>
    </row>
    <row r="280" spans="1:8" ht="12.75">
      <c r="A280" s="77"/>
      <c r="B280" s="78"/>
      <c r="C280" s="225"/>
      <c r="D280" s="105"/>
      <c r="E280" s="78"/>
      <c r="F280" s="79"/>
      <c r="G280" s="126"/>
      <c r="H280" s="109"/>
    </row>
    <row r="281" spans="1:8" ht="12.75">
      <c r="A281" s="47" t="s">
        <v>272</v>
      </c>
      <c r="B281" s="57" t="s">
        <v>148</v>
      </c>
      <c r="C281" s="128">
        <f>SUM(D281:G281)</f>
        <v>10000</v>
      </c>
      <c r="D281" s="104">
        <v>10000</v>
      </c>
      <c r="E281" s="57">
        <v>0</v>
      </c>
      <c r="F281" s="56">
        <v>0</v>
      </c>
      <c r="G281" s="125">
        <v>0</v>
      </c>
      <c r="H281" s="23" t="s">
        <v>163</v>
      </c>
    </row>
    <row r="282" spans="1:8" ht="12.75">
      <c r="A282" s="47"/>
      <c r="B282" s="57" t="s">
        <v>107</v>
      </c>
      <c r="C282" s="128"/>
      <c r="D282" s="104"/>
      <c r="E282" s="57"/>
      <c r="F282" s="56"/>
      <c r="G282" s="125"/>
      <c r="H282" s="23"/>
    </row>
    <row r="283" spans="1:8" ht="12.75">
      <c r="A283" s="47"/>
      <c r="B283" s="57" t="s">
        <v>72</v>
      </c>
      <c r="C283" s="128"/>
      <c r="D283" s="104"/>
      <c r="E283" s="57"/>
      <c r="F283" s="56"/>
      <c r="G283" s="125"/>
      <c r="H283" s="23"/>
    </row>
    <row r="284" spans="1:8" ht="12.75">
      <c r="A284" s="77"/>
      <c r="B284" s="78"/>
      <c r="C284" s="225"/>
      <c r="D284" s="105"/>
      <c r="E284" s="78"/>
      <c r="F284" s="79"/>
      <c r="G284" s="126"/>
      <c r="H284" s="109"/>
    </row>
    <row r="285" spans="1:8" ht="12.75">
      <c r="A285" s="47" t="s">
        <v>316</v>
      </c>
      <c r="B285" s="57" t="s">
        <v>223</v>
      </c>
      <c r="C285" s="128">
        <f>SUM(D285:G285)</f>
        <v>55000</v>
      </c>
      <c r="D285" s="104">
        <v>55000</v>
      </c>
      <c r="E285" s="57">
        <v>0</v>
      </c>
      <c r="F285" s="56">
        <v>0</v>
      </c>
      <c r="G285" s="125">
        <v>0</v>
      </c>
      <c r="H285" s="23" t="s">
        <v>224</v>
      </c>
    </row>
    <row r="286" spans="1:8" ht="12.75">
      <c r="A286" s="47"/>
      <c r="B286" s="57" t="s">
        <v>72</v>
      </c>
      <c r="C286" s="128"/>
      <c r="D286" s="104"/>
      <c r="E286" s="57"/>
      <c r="F286" s="56"/>
      <c r="G286" s="125"/>
      <c r="H286" s="23"/>
    </row>
    <row r="287" spans="1:8" ht="12.75">
      <c r="A287" s="77"/>
      <c r="B287" s="78" t="s">
        <v>3</v>
      </c>
      <c r="C287" s="225"/>
      <c r="D287" s="105"/>
      <c r="E287" s="78"/>
      <c r="F287" s="79"/>
      <c r="G287" s="126"/>
      <c r="H287" s="109"/>
    </row>
    <row r="288" spans="1:8" ht="17.25" customHeight="1" thickBot="1">
      <c r="A288" s="118"/>
      <c r="B288" s="141" t="s">
        <v>73</v>
      </c>
      <c r="C288" s="142">
        <f>SUM(D288:G288)</f>
        <v>755667.9400000001</v>
      </c>
      <c r="D288" s="143">
        <f>SUM(D223:D287)</f>
        <v>755667.9400000001</v>
      </c>
      <c r="E288" s="144">
        <f>SUM(E223:E287)</f>
        <v>0</v>
      </c>
      <c r="F288" s="143">
        <f>SUM(F223:F287)</f>
        <v>0</v>
      </c>
      <c r="G288" s="144">
        <f>SUM(G223:G287)</f>
        <v>0</v>
      </c>
      <c r="H288" s="129"/>
    </row>
    <row r="289" spans="1:8" ht="22.5" customHeight="1" thickBot="1">
      <c r="A289" s="299" t="s">
        <v>74</v>
      </c>
      <c r="B289" s="300"/>
      <c r="C289" s="130">
        <f>SUM(D289:G289)</f>
        <v>21204099.509999998</v>
      </c>
      <c r="D289" s="130">
        <f>SUM(D60+D66+D75+D89+D120+D126+D168+D220+D288)</f>
        <v>15404099.51</v>
      </c>
      <c r="E289" s="131">
        <f>SUM(E60+E66+E89+E120+E126+E168+E220+E288)</f>
        <v>0</v>
      </c>
      <c r="F289" s="130">
        <f>SUM(F60+F66+F89+F120+F126+F168+F220+F288)</f>
        <v>5800000</v>
      </c>
      <c r="G289" s="131">
        <f>SUM(G60+G66+G89+G120+G126+G168+G220+G288)</f>
        <v>0</v>
      </c>
      <c r="H289" s="132"/>
    </row>
  </sheetData>
  <sheetProtection/>
  <mergeCells count="7">
    <mergeCell ref="A289:B289"/>
    <mergeCell ref="H4:H5"/>
    <mergeCell ref="A1:G1"/>
    <mergeCell ref="A4:A5"/>
    <mergeCell ref="B4:B5"/>
    <mergeCell ref="C4:C5"/>
    <mergeCell ref="D4:G4"/>
  </mergeCells>
  <printOptions/>
  <pageMargins left="0.7086614173228347" right="0.7086614173228347" top="0.7480314960629921" bottom="0.7480314960629921" header="0.31496062992125984" footer="0.31496062992125984"/>
  <pageSetup orientation="landscape" paperSize="9" scale="72" r:id="rId1"/>
  <rowBreaks count="6" manualBreakCount="6">
    <brk id="44" min="1" max="7" man="1"/>
    <brk id="88" min="1" max="7" man="1"/>
    <brk id="131" min="1" max="7" man="1"/>
    <brk id="176" min="1" max="7" man="1"/>
    <brk id="224" min="1" max="7" man="1"/>
    <brk id="27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bolewicz</dc:creator>
  <cp:keywords/>
  <dc:description/>
  <cp:lastModifiedBy>Admin</cp:lastModifiedBy>
  <cp:lastPrinted>2011-01-20T11:27:49Z</cp:lastPrinted>
  <dcterms:created xsi:type="dcterms:W3CDTF">2009-11-04T11:09:29Z</dcterms:created>
  <dcterms:modified xsi:type="dcterms:W3CDTF">2011-11-03T11:50:52Z</dcterms:modified>
  <cp:category/>
  <cp:version/>
  <cp:contentType/>
  <cp:contentStatus/>
</cp:coreProperties>
</file>